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<sst xmlns="http://schemas.openxmlformats.org/spreadsheetml/2006/main" count="15" uniqueCount="15">
  <si>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Test du χ² – khi carré (unidimensionnel)</t>
  </si>
  <si>
    <t xml:space="preserve">jchr.be/science/khicarre.htm – 2020.10.12 – v0.0</t>
  </si>
  <si>
    <t xml:space="preserve">GPL2 – par sécurité, la feuille est protégée, sans mot de passe</t>
  </si>
  <si>
    <t xml:space="preserve"> Effectifs réels (Er), à encoder ci-dessous</t>
  </si>
  <si>
    <r>
      <rPr>
        <b val="true"/>
        <i val="true"/>
        <sz val="15"/>
        <rFont val="Times New Roman"/>
        <family val="1"/>
        <charset val="1"/>
      </rPr>
      <t xml:space="preserve"> Effectifs théoriques (Eth) = (Σ colonne </t>
    </r>
    <r>
      <rPr>
        <b val="true"/>
        <sz val="15"/>
        <rFont val="Arial"/>
        <family val="2"/>
        <charset val="1"/>
      </rPr>
      <t xml:space="preserve">X</t>
    </r>
    <r>
      <rPr>
        <b val="true"/>
        <i val="true"/>
        <sz val="15"/>
        <rFont val="Times New Roman"/>
        <family val="1"/>
        <charset val="1"/>
      </rPr>
      <t xml:space="preserve"> Σ rangée / total) – calcul automatique</t>
    </r>
  </si>
  <si>
    <t xml:space="preserve"> (Er-Eth)² / Eth pour chaque cellule – calcul automatique</t>
  </si>
  <si>
    <t xml:space="preserve">° liberté</t>
  </si>
  <si>
    <t xml:space="preserve">α=0,100</t>
  </si>
  <si>
    <t xml:space="preserve">α=0,050</t>
  </si>
  <si>
    <t xml:space="preserve">α=0,025</t>
  </si>
  <si>
    <t xml:space="preserve">α=0,020</t>
  </si>
  <si>
    <t xml:space="preserve">α=0,010</t>
  </si>
  <si>
    <t xml:space="preserve">α=0,005</t>
  </si>
  <si>
    <t xml:space="preserve">α=0,002</t>
  </si>
  <si>
    <t xml:space="preserve">α=0,001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</si>
</sst>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2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i val="true"/>
      <sz val="24"/>
      <name val="Times New Roman"/>
      <family val="1"/>
      <charset val="1"/>
    </font>
    <font>
      <sz val="15"/>
      <name val="Arial"/>
      <family val="2"/>
      <charset val="1"/>
    </font>
    <font>
      <b val="true"/>
      <i val="true"/>
      <sz val="18"/>
      <name val="Times New Roman"/>
      <family val="1"/>
      <charset val="1"/>
    </font>
    <font>
      <sz val="12"/>
      <name val="Arial"/>
      <family val="2"/>
      <charset val="1"/>
    </font>
    <font>
      <b val="true"/>
      <i val="true"/>
      <sz val="15"/>
      <name val="Times New Roman"/>
      <family val="1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8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EEEE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16173"/>
        <bgColor rgb="FFFF6600"/>
      </patternFill>
    </fill>
    <fill>
      <patternFill patternType="solid">
        <fgColor rgb="FFFFBF00"/>
        <bgColor rgb="FFFF9900"/>
      </patternFill>
    </fill>
    <fill>
      <patternFill patternType="solid">
        <fgColor rgb="FF729FCF"/>
        <bgColor rgb="FF969696"/>
      </patternFill>
    </fill>
    <fill>
      <patternFill patternType="solid">
        <fgColor rgb="FFFFE994"/>
        <bgColor rgb="FFFFFFCC"/>
      </patternFill>
    </fill>
    <fill>
      <patternFill patternType="solid">
        <fgColor rgb="FFEEEEEE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hair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729FCF"/>
      <rgbColor rgb="FF993366"/>
      <rgbColor rgb="FFFFFFCC"/>
      <rgbColor rgb="FFEEEEEE"/>
      <rgbColor rgb="FF660066"/>
      <rgbColor rgb="FFE16173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CC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2.8" zeroHeight="false" outlineLevelRow="0" outlineLevelCol="0"/>
  <cols>
    <col collapsed="false" customWidth="true" hidden="false" outlineLevel="0" max="1" min="1" style="1" width="11.11"/>
    <col collapsed="false" customWidth="true" hidden="false" outlineLevel="0" max="26" min="2" style="1" width="7.36"/>
    <col collapsed="false" customWidth="false" hidden="false" outlineLevel="0" max="1025" min="27" style="1" width="11.52"/>
  </cols>
  <sheetData>
    <row r="1" customFormat="false" ht="28.35" hidden="false" customHeight="false" outlineLevel="0" collapsed="false">
      <c r="A1" s="2" t="s">
        <v>0</v>
      </c>
      <c r="R1" s="3" t="s">
        <v>1</v>
      </c>
    </row>
    <row r="2" customFormat="false" ht="13.4" hidden="false" customHeight="true" outlineLevel="0" collapsed="false">
      <c r="A2" s="4"/>
      <c r="R2" s="5" t="s">
        <v>2</v>
      </c>
    </row>
    <row r="3" customFormat="false" ht="18.55" hidden="false" customHeight="false" outlineLevel="0" collapsed="false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customFormat="false" ht="12.8" hidden="false" customHeight="false" outlineLevel="0" collapsed="false">
      <c r="A4" s="8" t="str">
        <f aca="false">IF(SUM(B4:Z4)&gt;0,SUM(B4:Z4),"")</f>
        <v/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9"/>
      <c r="W4" s="10"/>
      <c r="X4" s="10"/>
      <c r="Y4" s="10"/>
      <c r="Z4" s="10"/>
      <c r="AA4" s="11"/>
    </row>
    <row r="5" s="15" customFormat="true" ht="13.8" hidden="false" customHeight="false" outlineLevel="0" collapsed="false">
      <c r="A5" s="12" t="str">
        <f aca="false">IF(A4&lt;30,"Attention !" , "")</f>
        <v/>
      </c>
      <c r="B5" s="13" t="str">
        <f aca="false">A4</f>
        <v/>
      </c>
      <c r="C5" s="14" t="str">
        <f aca="false">IF((A4&lt;30)OR(A4=""), " Total insuffisant pour le test", " Total suffisant pour le test !")</f>
        <v> Total insuffisant pour le test</v>
      </c>
      <c r="D5" s="14"/>
      <c r="E5" s="14"/>
      <c r="F5" s="14"/>
      <c r="G5" s="14"/>
      <c r="H5" s="14"/>
      <c r="I5" s="13"/>
      <c r="J5" s="14"/>
      <c r="K5" s="14"/>
      <c r="L5" s="13" t="n">
        <f aca="false">COUNTIF(B4:Z4,"&gt;0")</f>
        <v>0</v>
      </c>
      <c r="M5" s="14" t="str">
        <f aca="false">IF(L5&lt;&gt;"",IF(L5&gt;1," données"," donnée"),"")</f>
        <v> donnée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="5" customFormat="true" ht="15" hidden="false" customHeight="false" outlineLevel="0" collapsed="false"/>
    <row r="7" customFormat="false" ht="17.9" hidden="false" customHeight="false" outlineLevel="0" collapsed="false">
      <c r="A7" s="1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customFormat="false" ht="12.8" hidden="false" customHeight="false" outlineLevel="0" collapsed="false">
      <c r="A8" s="17" t="str">
        <f aca="false">IF(A4&gt;0,A4,"")</f>
        <v/>
      </c>
      <c r="B8" s="18" t="str">
        <f aca="false">IF(B4&lt;&gt;"", $A4/$L5, "")</f>
        <v/>
      </c>
      <c r="C8" s="18" t="str">
        <f aca="false">IF(C4&lt;&gt;"", $A4/$L5, "")</f>
        <v/>
      </c>
      <c r="D8" s="18" t="str">
        <f aca="false">IF(D4&lt;&gt;"", $A4/$L5, "")</f>
        <v/>
      </c>
      <c r="E8" s="18" t="str">
        <f aca="false">IF(E4&lt;&gt;"", $A4/$L5, "")</f>
        <v/>
      </c>
      <c r="F8" s="18" t="str">
        <f aca="false">IF(F4&lt;&gt;"", $A4/$L5, "")</f>
        <v/>
      </c>
      <c r="G8" s="18" t="str">
        <f aca="false">IF(G4&lt;&gt;"", $A4/$L5, "")</f>
        <v/>
      </c>
      <c r="H8" s="18" t="str">
        <f aca="false">IF(H4&lt;&gt;"", $A4/$L5, "")</f>
        <v/>
      </c>
      <c r="I8" s="18" t="str">
        <f aca="false">IF(I4&lt;&gt;"", $A4/$L5, "")</f>
        <v/>
      </c>
      <c r="J8" s="18" t="str">
        <f aca="false">IF(J4&lt;&gt;"", $A4/$L5, "")</f>
        <v/>
      </c>
      <c r="K8" s="18" t="str">
        <f aca="false">IF(K4&lt;&gt;"", $A4/$L5, "")</f>
        <v/>
      </c>
      <c r="L8" s="18" t="str">
        <f aca="false">IF(L4&lt;&gt;"", $A4/$L5, "")</f>
        <v/>
      </c>
      <c r="M8" s="18" t="str">
        <f aca="false">IF(M4&lt;&gt;"", $A4/$L5, "")</f>
        <v/>
      </c>
      <c r="N8" s="18" t="str">
        <f aca="false">IF(N4&lt;&gt;"", $A4/$L5, "")</f>
        <v/>
      </c>
      <c r="O8" s="18" t="str">
        <f aca="false">IF(O4&lt;&gt;"", $A4/$L5, "")</f>
        <v/>
      </c>
      <c r="P8" s="18" t="str">
        <f aca="false">IF(P4&lt;&gt;"", $A4/$L5, "")</f>
        <v/>
      </c>
      <c r="Q8" s="18" t="str">
        <f aca="false">IF(Q4&lt;&gt;"", $A4/$L5, "")</f>
        <v/>
      </c>
      <c r="R8" s="18" t="str">
        <f aca="false">IF(R4&lt;&gt;"", $A4/$L5, "")</f>
        <v/>
      </c>
      <c r="S8" s="18" t="str">
        <f aca="false">IF(S4&lt;&gt;"", $A4/$L5, "")</f>
        <v/>
      </c>
      <c r="T8" s="18" t="str">
        <f aca="false">IF(T4&lt;&gt;"", $A4/$L5, "")</f>
        <v/>
      </c>
      <c r="U8" s="18" t="str">
        <f aca="false">IF(U4&lt;&gt;"", $A4/$L5, "")</f>
        <v/>
      </c>
      <c r="V8" s="18" t="str">
        <f aca="false">IF(V4&lt;&gt;"", $A4/$L5, "")</f>
        <v/>
      </c>
      <c r="W8" s="18" t="str">
        <f aca="false">IF(W4&lt;&gt;"", $A4/$L5, "")</f>
        <v/>
      </c>
      <c r="X8" s="18" t="str">
        <f aca="false">IF(X4&lt;&gt;"", $A4/$L5, "")</f>
        <v/>
      </c>
      <c r="Y8" s="18" t="str">
        <f aca="false">IF(Y4&lt;&gt;"", $A4/$L5, "")</f>
        <v/>
      </c>
      <c r="Z8" s="18" t="str">
        <f aca="false">IF(Z4&lt;&gt;"", $A4/$L5, "")</f>
        <v/>
      </c>
      <c r="AA8" s="11"/>
    </row>
    <row r="9" s="15" customFormat="true" ht="13.8" hidden="false" customHeight="false" outlineLevel="0" collapsed="false">
      <c r="A9" s="19" t="str">
        <f aca="false">IF(I5*L5=0,"",IF(B9&gt;0,"Attention !",""))</f>
        <v/>
      </c>
      <c r="B9" s="13" t="n">
        <f aca="false">L5-(COUNTIF(B8:P8,"&gt;-1")-COUNTIF(B8:Z8,"&lt;1"))</f>
        <v>0</v>
      </c>
      <c r="C9" s="14" t="str">
        <f aca="false">IF(B9&lt;2," cellule inférieure à 1"," cellules inférieures à 1")</f>
        <v> cellule inférieure à 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="15" customFormat="true" ht="13.8" hidden="false" customHeight="false" outlineLevel="0" collapsed="false">
      <c r="A10" s="19" t="str">
        <f aca="false">IF(I5*L5=0,"",IF(G10="","",IF(G10&gt;79,"","Attention !")))</f>
        <v/>
      </c>
      <c r="B10" s="20" t="n">
        <f aca="false">L5-(COUNTIF(B8:P8,"&gt;0")-COUNTIF(B8:Z8,"&lt;5"))</f>
        <v>0</v>
      </c>
      <c r="C10" s="15" t="str">
        <f aca="false">IF(B10&lt;2," cellule inférieure à 5"," cellules inférieures à 5")</f>
        <v> cellule inférieure à 5</v>
      </c>
      <c r="G10" s="21" t="str">
        <f aca="false">IF((I5&gt;0)        AND (L5&gt;0),(I5*L5-B10)*100/I5/L5,"")</f>
        <v/>
      </c>
      <c r="H10" s="20" t="str">
        <f aca="false">IF(G10&lt;&gt;"",IF(G10&gt;79,"% (supérieur à 80% des cellules &gt;5)","% (inférieur à 80% de cellules &gt;5)"),"")</f>
        <v/>
      </c>
    </row>
    <row r="12" customFormat="false" ht="18.55" hidden="false" customHeight="false" outlineLevel="0" collapsed="false">
      <c r="A12" s="16" t="s">
        <v>5</v>
      </c>
    </row>
    <row r="13" customFormat="false" ht="18.55" hidden="false" customHeight="false" outlineLevel="0" collapsed="false">
      <c r="A13" s="22" t="n">
        <f aca="false">SUM(B14:P14)</f>
        <v>0</v>
      </c>
      <c r="B13" s="23" t="str">
        <f aca="false">IF(A13&gt;0," est le résultat","")</f>
        <v/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customFormat="false" ht="12.8" hidden="false" customHeight="false" outlineLevel="0" collapsed="false">
      <c r="A14" s="24"/>
      <c r="B14" s="25" t="str">
        <f aca="false">IF(B8&lt;&gt;"",(B4-B8)^2/B8,"")</f>
        <v/>
      </c>
      <c r="C14" s="25" t="str">
        <f aca="false">IF(C8&lt;&gt;"",(C4-C8)^2/C8,"")</f>
        <v/>
      </c>
      <c r="D14" s="25" t="str">
        <f aca="false">IF(D8&lt;&gt;"",(D4-D8)^2/D8,"")</f>
        <v/>
      </c>
      <c r="E14" s="25" t="str">
        <f aca="false">IF(E8&lt;&gt;"",(E4-E8)^2/E8,"")</f>
        <v/>
      </c>
      <c r="F14" s="25" t="str">
        <f aca="false">IF(F8&lt;&gt;"",(F4-F8)^2/F8,"")</f>
        <v/>
      </c>
      <c r="G14" s="25" t="str">
        <f aca="false">IF(G8&lt;&gt;"",(G4-G8)^2/G8,"")</f>
        <v/>
      </c>
      <c r="H14" s="25" t="str">
        <f aca="false">IF(H8&lt;&gt;"",(H4-H8)^2/H8,"")</f>
        <v/>
      </c>
      <c r="I14" s="25" t="str">
        <f aca="false">IF(I8&lt;&gt;"",(I4-I8)^2/I8,"")</f>
        <v/>
      </c>
      <c r="J14" s="25" t="str">
        <f aca="false">IF(J8&lt;&gt;"",(J4-J8)^2/J8,"")</f>
        <v/>
      </c>
      <c r="K14" s="25" t="str">
        <f aca="false">IF(K8&lt;&gt;"",(K4-K8)^2/K8,"")</f>
        <v/>
      </c>
      <c r="L14" s="25" t="str">
        <f aca="false">IF(L8&lt;&gt;"",(L4-L8)^2/L8,"")</f>
        <v/>
      </c>
      <c r="M14" s="25" t="str">
        <f aca="false">IF(M8&lt;&gt;"",(M4-M8)^2/M8,"")</f>
        <v/>
      </c>
      <c r="N14" s="25" t="str">
        <f aca="false">IF(N8&lt;&gt;"",(N4-N8)^2/N8,"")</f>
        <v/>
      </c>
      <c r="O14" s="25" t="str">
        <f aca="false">IF(O8&lt;&gt;"",(O4-O8)^2/O8,"")</f>
        <v/>
      </c>
      <c r="P14" s="25" t="str">
        <f aca="false">IF(P8&lt;&gt;"",(P4-P8)^2/P8,"")</f>
        <v/>
      </c>
      <c r="Q14" s="25" t="str">
        <f aca="false">IF(Q8&lt;&gt;"",(Q4-Q8)^2/Q8,"")</f>
        <v/>
      </c>
      <c r="R14" s="25" t="str">
        <f aca="false">IF(R8&lt;&gt;"",(R4-R8)^2/R8,"")</f>
        <v/>
      </c>
      <c r="S14" s="25" t="str">
        <f aca="false">IF(S8&lt;&gt;"",(S4-S8)^2/S8,"")</f>
        <v/>
      </c>
      <c r="T14" s="25" t="str">
        <f aca="false">IF(T8&lt;&gt;"",(T4-T8)^2/T8,"")</f>
        <v/>
      </c>
      <c r="U14" s="25" t="str">
        <f aca="false">IF(U8&lt;&gt;"",(U4-U8)^2/U8,"")</f>
        <v/>
      </c>
      <c r="V14" s="25" t="str">
        <f aca="false">IF(V8&lt;&gt;"",(V4-V8)^2/V8,"")</f>
        <v/>
      </c>
      <c r="W14" s="25" t="str">
        <f aca="false">IF(W8&lt;&gt;"",(W4-W8)^2/W8,"")</f>
        <v/>
      </c>
      <c r="X14" s="25" t="str">
        <f aca="false">IF(X8&lt;&gt;"",(X4-X8)^2/X8,"")</f>
        <v/>
      </c>
      <c r="Y14" s="25" t="str">
        <f aca="false">IF(Y8&lt;&gt;"",(Y4-Y8)^2/Y8,"")</f>
        <v/>
      </c>
      <c r="Z14" s="25" t="str">
        <f aca="false">IF(Z8&lt;&gt;"",(Z4-Z8)^2/Z8,"")</f>
        <v/>
      </c>
      <c r="AA14" s="11"/>
    </row>
    <row r="15" s="26" customFormat="true" ht="22.05" hidden="false" customHeight="false" outlineLevel="0" collapsed="false">
      <c r="B15" s="27" t="str">
        <f aca="false">IF(A4=0,"Pas de résultat",IF((B5&lt;30)OR(B9&gt;1)OR(G10&lt;80),"Les conditions préalables ne sont pas remplies !","Les conditions préalables sont remplies"))</f>
        <v>Les conditions préalables sont remplies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28"/>
      <c r="N15" s="29" t="str">
        <f aca="false">IF(L5&gt;1, L5-1, "?")</f>
        <v>?</v>
      </c>
      <c r="O15" s="27" t="str">
        <f aca="false">IF(N15&gt;1," degrés de liberté"," degré de liberté")</f>
        <v> degrés de liberté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7" customFormat="false" ht="12.8" hidden="false" customHeight="false" outlineLevel="0" collapsed="false">
      <c r="B17" s="30" t="s">
        <v>6</v>
      </c>
      <c r="C17" s="31" t="s">
        <v>7</v>
      </c>
      <c r="D17" s="32" t="s">
        <v>8</v>
      </c>
      <c r="E17" s="31" t="s">
        <v>9</v>
      </c>
      <c r="F17" s="32" t="s">
        <v>10</v>
      </c>
      <c r="G17" s="31" t="s">
        <v>11</v>
      </c>
      <c r="H17" s="32" t="s">
        <v>12</v>
      </c>
      <c r="I17" s="31" t="s">
        <v>13</v>
      </c>
      <c r="J17" s="32" t="s">
        <v>14</v>
      </c>
    </row>
    <row r="18" customFormat="false" ht="13.4" hidden="false" customHeight="true" outlineLevel="0" collapsed="false">
      <c r="A18" s="33" t="str">
        <f aca="false">IF($A$4 &gt;0,IF($N$15=B18,"&gt; &gt; &gt; ",""),"")</f>
        <v/>
      </c>
      <c r="B18" s="34" t="n">
        <v>1</v>
      </c>
      <c r="C18" s="35" t="n">
        <v>2.706</v>
      </c>
      <c r="D18" s="36" t="n">
        <v>3.841</v>
      </c>
      <c r="E18" s="35" t="n">
        <v>5.024</v>
      </c>
      <c r="F18" s="36" t="n">
        <v>5.412</v>
      </c>
      <c r="G18" s="35" t="n">
        <v>6.635</v>
      </c>
      <c r="H18" s="36" t="n">
        <v>7.879</v>
      </c>
      <c r="I18" s="35" t="n">
        <v>9.55</v>
      </c>
      <c r="J18" s="36" t="n">
        <v>10.828</v>
      </c>
    </row>
    <row r="19" customFormat="false" ht="12.8" hidden="false" customHeight="false" outlineLevel="0" collapsed="false">
      <c r="A19" s="33" t="str">
        <f aca="false">IF($A$4 &gt;0,IF($N$15=B19,"&gt; &gt; &gt; ",""),"")</f>
        <v/>
      </c>
      <c r="B19" s="34" t="n">
        <v>2</v>
      </c>
      <c r="C19" s="35" t="n">
        <v>4.605</v>
      </c>
      <c r="D19" s="36" t="n">
        <v>5.991</v>
      </c>
      <c r="E19" s="35" t="n">
        <v>7.378</v>
      </c>
      <c r="F19" s="36" t="n">
        <v>7.824</v>
      </c>
      <c r="G19" s="35" t="n">
        <v>9.21</v>
      </c>
      <c r="H19" s="36" t="n">
        <v>10.597</v>
      </c>
      <c r="I19" s="35" t="n">
        <v>12.429</v>
      </c>
      <c r="J19" s="36" t="n">
        <v>13.816</v>
      </c>
    </row>
    <row r="20" customFormat="false" ht="12.8" hidden="false" customHeight="false" outlineLevel="0" collapsed="false">
      <c r="A20" s="33" t="str">
        <f aca="false">IF($A$4 &gt;0,IF($N$15=B20,"&gt; &gt; &gt; ",""),"")</f>
        <v/>
      </c>
      <c r="B20" s="34" t="n">
        <v>3</v>
      </c>
      <c r="C20" s="35" t="n">
        <v>6.251</v>
      </c>
      <c r="D20" s="36" t="n">
        <v>7.815</v>
      </c>
      <c r="E20" s="35" t="n">
        <v>9.348</v>
      </c>
      <c r="F20" s="36" t="n">
        <v>9.837</v>
      </c>
      <c r="G20" s="35" t="n">
        <v>11.345</v>
      </c>
      <c r="H20" s="36" t="n">
        <v>12.838</v>
      </c>
      <c r="I20" s="35" t="n">
        <v>14.796</v>
      </c>
      <c r="J20" s="36" t="n">
        <v>16.266</v>
      </c>
    </row>
    <row r="21" customFormat="false" ht="12.8" hidden="false" customHeight="false" outlineLevel="0" collapsed="false">
      <c r="A21" s="33" t="str">
        <f aca="false">IF($A$4 &gt;0,IF($N$15=B21,"&gt; &gt; &gt; ",""),"")</f>
        <v/>
      </c>
      <c r="B21" s="34" t="n">
        <v>4</v>
      </c>
      <c r="C21" s="35" t="n">
        <v>7.779</v>
      </c>
      <c r="D21" s="36" t="n">
        <v>9.488</v>
      </c>
      <c r="E21" s="35" t="n">
        <v>11.143</v>
      </c>
      <c r="F21" s="36" t="n">
        <v>11.668</v>
      </c>
      <c r="G21" s="35" t="n">
        <v>13.277</v>
      </c>
      <c r="H21" s="36" t="n">
        <v>14.86</v>
      </c>
      <c r="I21" s="35" t="n">
        <v>16.924</v>
      </c>
      <c r="J21" s="36" t="n">
        <v>18.467</v>
      </c>
    </row>
    <row r="22" customFormat="false" ht="12.8" hidden="false" customHeight="false" outlineLevel="0" collapsed="false">
      <c r="A22" s="33" t="str">
        <f aca="false">IF($A$4 &gt;0,IF($N$15=B22,"&gt; &gt; &gt; ",""),"")</f>
        <v/>
      </c>
      <c r="B22" s="34" t="n">
        <v>5</v>
      </c>
      <c r="C22" s="35" t="n">
        <v>9.236</v>
      </c>
      <c r="D22" s="36" t="n">
        <v>11.07</v>
      </c>
      <c r="E22" s="35" t="n">
        <v>12.833</v>
      </c>
      <c r="F22" s="36" t="n">
        <v>13.388</v>
      </c>
      <c r="G22" s="35" t="n">
        <v>15.086</v>
      </c>
      <c r="H22" s="36" t="n">
        <v>16.75</v>
      </c>
      <c r="I22" s="35" t="n">
        <v>18.907</v>
      </c>
      <c r="J22" s="36" t="n">
        <v>20.515</v>
      </c>
    </row>
    <row r="23" customFormat="false" ht="12.8" hidden="false" customHeight="false" outlineLevel="0" collapsed="false">
      <c r="A23" s="33" t="str">
        <f aca="false">IF($A$4 &gt;0,IF($N$15=B23,"&gt; &gt; &gt; ",""),"")</f>
        <v/>
      </c>
      <c r="B23" s="34" t="n">
        <v>6</v>
      </c>
      <c r="C23" s="35" t="n">
        <v>10.645</v>
      </c>
      <c r="D23" s="36" t="n">
        <v>12.592</v>
      </c>
      <c r="E23" s="35" t="n">
        <v>14.449</v>
      </c>
      <c r="F23" s="36" t="n">
        <v>15.033</v>
      </c>
      <c r="G23" s="35" t="n">
        <v>16.812</v>
      </c>
      <c r="H23" s="36" t="n">
        <v>18.548</v>
      </c>
      <c r="I23" s="35" t="n">
        <v>20.791</v>
      </c>
      <c r="J23" s="36" t="n">
        <v>22.458</v>
      </c>
    </row>
    <row r="24" customFormat="false" ht="12.8" hidden="false" customHeight="false" outlineLevel="0" collapsed="false">
      <c r="A24" s="33" t="str">
        <f aca="false">IF($A$4 &gt;0,IF($N$15=B24,"&gt; &gt; &gt; ",""),"")</f>
        <v/>
      </c>
      <c r="B24" s="34" t="n">
        <v>7</v>
      </c>
      <c r="C24" s="35" t="n">
        <v>12.017</v>
      </c>
      <c r="D24" s="36" t="n">
        <v>14.067</v>
      </c>
      <c r="E24" s="35" t="n">
        <v>16.013</v>
      </c>
      <c r="F24" s="36" t="n">
        <v>16.622</v>
      </c>
      <c r="G24" s="35" t="n">
        <v>18.475</v>
      </c>
      <c r="H24" s="36" t="n">
        <v>20.278</v>
      </c>
      <c r="I24" s="35" t="n">
        <v>22.601</v>
      </c>
      <c r="J24" s="36" t="n">
        <v>24.322</v>
      </c>
    </row>
    <row r="25" customFormat="false" ht="12.8" hidden="false" customHeight="false" outlineLevel="0" collapsed="false">
      <c r="A25" s="33" t="str">
        <f aca="false">IF($A$4 &gt;0,IF($N$15=B25,"&gt; &gt; &gt; ",""),"")</f>
        <v/>
      </c>
      <c r="B25" s="34" t="n">
        <v>8</v>
      </c>
      <c r="C25" s="35" t="n">
        <v>13.362</v>
      </c>
      <c r="D25" s="36" t="n">
        <v>15.507</v>
      </c>
      <c r="E25" s="35" t="n">
        <v>17.535</v>
      </c>
      <c r="F25" s="36" t="n">
        <v>18.168</v>
      </c>
      <c r="G25" s="35" t="n">
        <v>20.09</v>
      </c>
      <c r="H25" s="36" t="n">
        <v>21.955</v>
      </c>
      <c r="I25" s="35" t="n">
        <v>24.352</v>
      </c>
      <c r="J25" s="36" t="n">
        <v>26.124</v>
      </c>
    </row>
    <row r="26" customFormat="false" ht="12.8" hidden="false" customHeight="false" outlineLevel="0" collapsed="false">
      <c r="A26" s="33" t="str">
        <f aca="false">IF($A$4 &gt;0,IF($N$15=B26,"&gt; &gt; &gt; ",""),"")</f>
        <v/>
      </c>
      <c r="B26" s="34" t="n">
        <v>9</v>
      </c>
      <c r="C26" s="35" t="n">
        <v>14.684</v>
      </c>
      <c r="D26" s="36" t="n">
        <v>16.919</v>
      </c>
      <c r="E26" s="35" t="n">
        <v>19.023</v>
      </c>
      <c r="F26" s="36" t="n">
        <v>19.679</v>
      </c>
      <c r="G26" s="35" t="n">
        <v>21.666</v>
      </c>
      <c r="H26" s="36" t="n">
        <v>23.589</v>
      </c>
      <c r="I26" s="35" t="n">
        <v>26.056</v>
      </c>
      <c r="J26" s="36" t="n">
        <v>27.877</v>
      </c>
    </row>
    <row r="27" customFormat="false" ht="12.8" hidden="false" customHeight="false" outlineLevel="0" collapsed="false">
      <c r="A27" s="33" t="str">
        <f aca="false">IF($A$4 &gt;0,IF($N$15=B27,"&gt; &gt; &gt; ",""),"")</f>
        <v/>
      </c>
      <c r="B27" s="34" t="n">
        <v>10</v>
      </c>
      <c r="C27" s="35" t="n">
        <v>15.987</v>
      </c>
      <c r="D27" s="36" t="n">
        <v>18.307</v>
      </c>
      <c r="E27" s="35" t="n">
        <v>20.483</v>
      </c>
      <c r="F27" s="36" t="n">
        <v>21.161</v>
      </c>
      <c r="G27" s="35" t="n">
        <v>23.209</v>
      </c>
      <c r="H27" s="36" t="n">
        <v>25.188</v>
      </c>
      <c r="I27" s="35" t="n">
        <v>27.722</v>
      </c>
      <c r="J27" s="36" t="n">
        <v>29.588</v>
      </c>
    </row>
    <row r="28" customFormat="false" ht="12.8" hidden="false" customHeight="false" outlineLevel="0" collapsed="false">
      <c r="A28" s="33" t="str">
        <f aca="false">IF($A$4 &gt;0,IF($N$15=B28,"&gt; &gt; &gt; ",""),"")</f>
        <v/>
      </c>
      <c r="B28" s="34" t="n">
        <v>11</v>
      </c>
      <c r="C28" s="35" t="n">
        <v>17.275</v>
      </c>
      <c r="D28" s="36" t="n">
        <v>19.675</v>
      </c>
      <c r="E28" s="35" t="n">
        <v>21.92</v>
      </c>
      <c r="F28" s="36" t="n">
        <v>22.618</v>
      </c>
      <c r="G28" s="35" t="n">
        <v>24.725</v>
      </c>
      <c r="H28" s="36" t="n">
        <v>26.757</v>
      </c>
      <c r="I28" s="35" t="n">
        <v>29.354</v>
      </c>
      <c r="J28" s="36" t="n">
        <v>31.264</v>
      </c>
    </row>
    <row r="29" customFormat="false" ht="12.8" hidden="false" customHeight="false" outlineLevel="0" collapsed="false">
      <c r="A29" s="33" t="str">
        <f aca="false">IF($A$4 &gt;0,IF($N$15=B29,"&gt; &gt; &gt; ",""),"")</f>
        <v/>
      </c>
      <c r="B29" s="34" t="n">
        <v>12</v>
      </c>
      <c r="C29" s="35" t="n">
        <v>18.549</v>
      </c>
      <c r="D29" s="36" t="n">
        <v>21.026</v>
      </c>
      <c r="E29" s="35" t="n">
        <v>23.337</v>
      </c>
      <c r="F29" s="36" t="n">
        <v>24.054</v>
      </c>
      <c r="G29" s="35" t="n">
        <v>26.217</v>
      </c>
      <c r="H29" s="36" t="n">
        <v>28.3</v>
      </c>
      <c r="I29" s="35" t="n">
        <v>30.957</v>
      </c>
      <c r="J29" s="36" t="n">
        <v>32.909</v>
      </c>
    </row>
    <row r="30" customFormat="false" ht="12.8" hidden="false" customHeight="false" outlineLevel="0" collapsed="false">
      <c r="A30" s="33" t="str">
        <f aca="false">IF($A$4 &gt;0,IF($N$15=B30,"&gt; &gt; &gt; ",""),"")</f>
        <v/>
      </c>
      <c r="B30" s="34" t="n">
        <v>13</v>
      </c>
      <c r="C30" s="35" t="n">
        <v>19.812</v>
      </c>
      <c r="D30" s="36" t="n">
        <v>22.362</v>
      </c>
      <c r="E30" s="35" t="n">
        <v>24.736</v>
      </c>
      <c r="F30" s="36" t="n">
        <v>25.472</v>
      </c>
      <c r="G30" s="35" t="n">
        <v>27.688</v>
      </c>
      <c r="H30" s="36" t="n">
        <v>29.819</v>
      </c>
      <c r="I30" s="35" t="n">
        <v>32.535</v>
      </c>
      <c r="J30" s="36" t="n">
        <v>34.528</v>
      </c>
    </row>
    <row r="31" customFormat="false" ht="12.8" hidden="false" customHeight="false" outlineLevel="0" collapsed="false">
      <c r="A31" s="33" t="str">
        <f aca="false">IF($A$4 &gt;0,IF($N$15=B31,"&gt; &gt; &gt; ",""),"")</f>
        <v/>
      </c>
      <c r="B31" s="34" t="n">
        <v>14</v>
      </c>
      <c r="C31" s="35" t="n">
        <v>21.064</v>
      </c>
      <c r="D31" s="36" t="n">
        <v>23.685</v>
      </c>
      <c r="E31" s="35" t="n">
        <v>26.119</v>
      </c>
      <c r="F31" s="36" t="n">
        <v>26.873</v>
      </c>
      <c r="G31" s="35" t="n">
        <v>29.141</v>
      </c>
      <c r="H31" s="36" t="n">
        <v>31.319</v>
      </c>
      <c r="I31" s="35" t="n">
        <v>34.091</v>
      </c>
      <c r="J31" s="36" t="n">
        <v>36.123</v>
      </c>
    </row>
    <row r="32" customFormat="false" ht="12.8" hidden="false" customHeight="false" outlineLevel="0" collapsed="false">
      <c r="A32" s="33" t="str">
        <f aca="false">IF($A$4 &gt;0,IF($N$15=B32,"&gt; &gt; &gt; ",""),"")</f>
        <v/>
      </c>
      <c r="B32" s="34" t="n">
        <v>15</v>
      </c>
      <c r="C32" s="35" t="n">
        <v>22.307</v>
      </c>
      <c r="D32" s="36" t="n">
        <v>24.996</v>
      </c>
      <c r="E32" s="35" t="n">
        <v>27.488</v>
      </c>
      <c r="F32" s="36" t="n">
        <v>28.259</v>
      </c>
      <c r="G32" s="35" t="n">
        <v>30.578</v>
      </c>
      <c r="H32" s="36" t="n">
        <v>32.801</v>
      </c>
      <c r="I32" s="35" t="n">
        <v>35.628</v>
      </c>
      <c r="J32" s="36" t="n">
        <v>37.697</v>
      </c>
    </row>
    <row r="33" customFormat="false" ht="12.8" hidden="false" customHeight="false" outlineLevel="0" collapsed="false">
      <c r="A33" s="33" t="str">
        <f aca="false">IF($A$4 &gt;0,IF($N$15=B33,"&gt; &gt; &gt; ",""),"")</f>
        <v/>
      </c>
      <c r="B33" s="34" t="n">
        <v>16</v>
      </c>
      <c r="C33" s="35" t="n">
        <v>23.542</v>
      </c>
      <c r="D33" s="36" t="n">
        <v>26.296</v>
      </c>
      <c r="E33" s="35" t="n">
        <v>28.845</v>
      </c>
      <c r="F33" s="36" t="n">
        <v>29.633</v>
      </c>
      <c r="G33" s="35" t="n">
        <v>32</v>
      </c>
      <c r="H33" s="36" t="n">
        <v>34.267</v>
      </c>
      <c r="I33" s="35" t="n">
        <v>37.146</v>
      </c>
      <c r="J33" s="36" t="n">
        <v>39.252</v>
      </c>
    </row>
    <row r="34" customFormat="false" ht="12.8" hidden="false" customHeight="false" outlineLevel="0" collapsed="false">
      <c r="A34" s="33"/>
      <c r="B34" s="34" t="n">
        <v>17</v>
      </c>
      <c r="C34" s="35" t="n">
        <v>24.77</v>
      </c>
      <c r="D34" s="36" t="n">
        <v>27.59</v>
      </c>
      <c r="E34" s="35" t="n">
        <v>30.19</v>
      </c>
      <c r="F34" s="36" t="n">
        <v>31</v>
      </c>
      <c r="G34" s="35" t="n">
        <v>33.41</v>
      </c>
      <c r="H34" s="36" t="n">
        <v>35.72</v>
      </c>
      <c r="I34" s="35" t="n">
        <v>38.65</v>
      </c>
      <c r="J34" s="36" t="n">
        <v>40.79</v>
      </c>
    </row>
    <row r="35" customFormat="false" ht="12.8" hidden="false" customHeight="false" outlineLevel="0" collapsed="false">
      <c r="A35" s="33" t="str">
        <f aca="false">IF($A$4 &gt;0,IF($N$15=B35,"&gt; &gt; &gt; ",""),"")</f>
        <v/>
      </c>
      <c r="B35" s="34" t="n">
        <v>18</v>
      </c>
      <c r="C35" s="35" t="n">
        <v>25.989</v>
      </c>
      <c r="D35" s="36" t="n">
        <v>28.869</v>
      </c>
      <c r="E35" s="35" t="n">
        <v>31.526</v>
      </c>
      <c r="F35" s="36" t="n">
        <v>32.346</v>
      </c>
      <c r="G35" s="35" t="n">
        <v>34.805</v>
      </c>
      <c r="H35" s="36" t="n">
        <v>37.156</v>
      </c>
      <c r="I35" s="35" t="n">
        <v>40.136</v>
      </c>
      <c r="J35" s="36" t="n">
        <v>42.312</v>
      </c>
    </row>
    <row r="36" customFormat="false" ht="12.8" hidden="false" customHeight="false" outlineLevel="0" collapsed="false">
      <c r="A36" s="33"/>
      <c r="B36" s="34" t="n">
        <v>19</v>
      </c>
      <c r="C36" s="35" t="n">
        <v>27.2</v>
      </c>
      <c r="D36" s="36" t="n">
        <v>30.14</v>
      </c>
      <c r="E36" s="35" t="n">
        <v>32.85</v>
      </c>
      <c r="F36" s="36" t="n">
        <v>33.69</v>
      </c>
      <c r="G36" s="35" t="n">
        <v>36.19</v>
      </c>
      <c r="H36" s="36" t="n">
        <v>38.58</v>
      </c>
      <c r="I36" s="35" t="n">
        <v>41.61</v>
      </c>
      <c r="J36" s="36" t="n">
        <v>43.82</v>
      </c>
    </row>
    <row r="37" customFormat="false" ht="12.8" hidden="false" customHeight="false" outlineLevel="0" collapsed="false">
      <c r="A37" s="33" t="str">
        <f aca="false">IF($A$4 &gt;0,IF($N$15=B37,"&gt; &gt; &gt; ",""),"")</f>
        <v/>
      </c>
      <c r="B37" s="34" t="n">
        <v>20</v>
      </c>
      <c r="C37" s="35" t="n">
        <v>28.412</v>
      </c>
      <c r="D37" s="36" t="n">
        <v>31.41</v>
      </c>
      <c r="E37" s="35" t="n">
        <v>34.17</v>
      </c>
      <c r="F37" s="36" t="n">
        <v>35.02</v>
      </c>
      <c r="G37" s="35" t="n">
        <v>37.566</v>
      </c>
      <c r="H37" s="36" t="n">
        <v>39.997</v>
      </c>
      <c r="I37" s="35" t="n">
        <v>43.072</v>
      </c>
      <c r="J37" s="36" t="n">
        <v>45.315</v>
      </c>
    </row>
    <row r="38" customFormat="false" ht="12.8" hidden="false" customHeight="false" outlineLevel="0" collapsed="false">
      <c r="A38" s="33" t="str">
        <f aca="false">IF($A$4 &gt;0,IF($N$15=B38,"&gt; &gt; &gt; ",""),"")</f>
        <v/>
      </c>
      <c r="B38" s="34" t="n">
        <v>21</v>
      </c>
      <c r="C38" s="35" t="n">
        <v>29.615</v>
      </c>
      <c r="D38" s="36" t="n">
        <v>32.671</v>
      </c>
      <c r="E38" s="35" t="n">
        <v>35.479</v>
      </c>
      <c r="F38" s="36" t="n">
        <v>36.343</v>
      </c>
      <c r="G38" s="35" t="n">
        <v>38.932</v>
      </c>
      <c r="H38" s="36" t="n">
        <v>41.401</v>
      </c>
      <c r="I38" s="35" t="n">
        <v>44.522</v>
      </c>
      <c r="J38" s="36" t="n">
        <v>46.797</v>
      </c>
    </row>
    <row r="39" customFormat="false" ht="12.8" hidden="false" customHeight="false" outlineLevel="0" collapsed="false">
      <c r="A39" s="33" t="str">
        <f aca="false">IF($A$4 &gt;0,IF($N$15=B39,"&gt; &gt; &gt; ",""),"")</f>
        <v/>
      </c>
      <c r="B39" s="34" t="n">
        <v>22</v>
      </c>
      <c r="C39" s="35" t="n">
        <v>30.813</v>
      </c>
      <c r="D39" s="36" t="n">
        <v>33.924</v>
      </c>
      <c r="E39" s="35" t="n">
        <v>36.781</v>
      </c>
      <c r="F39" s="36" t="n">
        <v>37.659</v>
      </c>
      <c r="G39" s="35" t="n">
        <v>40.289</v>
      </c>
      <c r="H39" s="36" t="n">
        <v>42.796</v>
      </c>
      <c r="I39" s="35" t="n">
        <v>45.962</v>
      </c>
      <c r="J39" s="36" t="n">
        <v>48.268</v>
      </c>
    </row>
    <row r="40" customFormat="false" ht="12.8" hidden="false" customHeight="false" outlineLevel="0" collapsed="false">
      <c r="A40" s="33"/>
      <c r="B40" s="34" t="n">
        <v>23</v>
      </c>
      <c r="C40" s="35" t="n">
        <v>32.01</v>
      </c>
      <c r="D40" s="36" t="n">
        <v>35.17</v>
      </c>
      <c r="E40" s="35" t="n">
        <v>38.08</v>
      </c>
      <c r="F40" s="36" t="n">
        <v>39</v>
      </c>
      <c r="G40" s="35" t="n">
        <v>41.64</v>
      </c>
      <c r="H40" s="36" t="n">
        <v>44.18</v>
      </c>
      <c r="I40" s="35" t="n">
        <v>47.39</v>
      </c>
      <c r="J40" s="36" t="n">
        <v>49.73</v>
      </c>
    </row>
    <row r="41" customFormat="false" ht="12.8" hidden="false" customHeight="false" outlineLevel="0" collapsed="false">
      <c r="A41" s="33" t="str">
        <f aca="false">IF($A$4 &gt;0,IF($N$15=B41,"&gt; &gt; &gt; ",""),"")</f>
        <v/>
      </c>
      <c r="B41" s="34" t="n">
        <v>24</v>
      </c>
      <c r="C41" s="35" t="n">
        <v>33.196</v>
      </c>
      <c r="D41" s="36" t="n">
        <v>36.415</v>
      </c>
      <c r="E41" s="35" t="n">
        <v>39.364</v>
      </c>
      <c r="F41" s="36" t="n">
        <v>40.27</v>
      </c>
      <c r="G41" s="35" t="n">
        <v>42.98</v>
      </c>
      <c r="H41" s="36" t="n">
        <v>45.559</v>
      </c>
      <c r="I41" s="35" t="n">
        <v>48.812</v>
      </c>
      <c r="J41" s="36" t="n">
        <v>51.179</v>
      </c>
    </row>
    <row r="42" customFormat="false" ht="12.8" hidden="false" customHeight="false" outlineLevel="0" collapsed="false">
      <c r="A42" s="33" t="str">
        <f aca="false">IF($A$4 &gt;0,IF($N$15=B42,"&gt; &gt; &gt; ",""),"")</f>
        <v/>
      </c>
      <c r="B42" s="30"/>
      <c r="C42" s="37"/>
      <c r="D42" s="37"/>
      <c r="E42" s="37"/>
      <c r="F42" s="37"/>
      <c r="G42" s="37"/>
      <c r="H42" s="37"/>
      <c r="I42" s="37"/>
      <c r="J42" s="37"/>
    </row>
    <row r="43" customFormat="false" ht="12.8" hidden="false" customHeight="false" outlineLevel="0" collapsed="false">
      <c r="A43" s="33"/>
      <c r="B43" s="30"/>
      <c r="C43" s="37"/>
      <c r="D43" s="37"/>
      <c r="E43" s="37"/>
      <c r="F43" s="37"/>
      <c r="G43" s="37"/>
      <c r="H43" s="37"/>
      <c r="I43" s="37"/>
      <c r="J43" s="37"/>
    </row>
    <row r="44" customFormat="false" ht="12.8" hidden="false" customHeight="false" outlineLevel="0" collapsed="false">
      <c r="A44" s="33"/>
      <c r="B44" s="30"/>
      <c r="C44" s="37"/>
      <c r="D44" s="37"/>
      <c r="E44" s="37"/>
      <c r="F44" s="37"/>
      <c r="G44" s="37"/>
      <c r="H44" s="37"/>
      <c r="I44" s="37"/>
      <c r="J44" s="37"/>
    </row>
    <row r="45" customFormat="false" ht="12.8" hidden="false" customHeight="false" outlineLevel="0" collapsed="false">
      <c r="A45" s="33"/>
      <c r="B45" s="30"/>
      <c r="C45" s="37"/>
      <c r="D45" s="37"/>
      <c r="E45" s="37"/>
      <c r="F45" s="37"/>
      <c r="G45" s="37"/>
      <c r="H45" s="37"/>
      <c r="I45" s="37"/>
      <c r="J45" s="37"/>
    </row>
    <row r="46" customFormat="false" ht="12.8" hidden="false" customHeight="false" outlineLevel="0" collapsed="false">
      <c r="A46" s="33"/>
      <c r="B46" s="30"/>
      <c r="C46" s="37"/>
      <c r="D46" s="37"/>
      <c r="E46" s="37"/>
      <c r="F46" s="37"/>
      <c r="G46" s="37"/>
      <c r="H46" s="37"/>
      <c r="I46" s="37"/>
      <c r="J46" s="37"/>
    </row>
    <row r="47" customFormat="false" ht="12.8" hidden="false" customHeight="false" outlineLevel="0" collapsed="false">
      <c r="A47" s="33"/>
      <c r="B47" s="30"/>
      <c r="C47" s="37"/>
      <c r="D47" s="37"/>
      <c r="E47" s="37"/>
      <c r="F47" s="37"/>
      <c r="G47" s="37"/>
      <c r="H47" s="37"/>
      <c r="I47" s="37"/>
      <c r="J47" s="37"/>
    </row>
    <row r="48" customFormat="false" ht="12.8" hidden="false" customHeight="false" outlineLevel="0" collapsed="false">
      <c r="A48" s="33"/>
      <c r="B48" s="30"/>
      <c r="C48" s="37"/>
      <c r="D48" s="37"/>
      <c r="E48" s="37"/>
      <c r="F48" s="37"/>
      <c r="G48" s="37"/>
      <c r="H48" s="37"/>
      <c r="I48" s="37"/>
      <c r="J48" s="37"/>
    </row>
    <row r="49" customFormat="false" ht="12.8" hidden="false" customHeight="false" outlineLevel="0" collapsed="false">
      <c r="A49" s="33"/>
      <c r="B49" s="30"/>
      <c r="C49" s="37"/>
      <c r="D49" s="37"/>
      <c r="E49" s="37"/>
      <c r="F49" s="37"/>
      <c r="G49" s="37"/>
      <c r="H49" s="37"/>
      <c r="I49" s="37"/>
      <c r="J49" s="37"/>
    </row>
    <row r="50" customFormat="false" ht="12.8" hidden="false" customHeight="false" outlineLevel="0" collapsed="false">
      <c r="A50" s="33"/>
      <c r="B50" s="30"/>
      <c r="C50" s="37"/>
      <c r="D50" s="37"/>
      <c r="E50" s="37"/>
      <c r="F50" s="37"/>
      <c r="G50" s="37"/>
      <c r="H50" s="37"/>
      <c r="I50" s="37"/>
      <c r="J50" s="37"/>
    </row>
    <row r="51" customFormat="false" ht="12.8" hidden="false" customHeight="false" outlineLevel="0" collapsed="false">
      <c r="A51" s="33"/>
      <c r="B51" s="30"/>
      <c r="C51" s="37"/>
      <c r="D51" s="37"/>
      <c r="E51" s="37"/>
      <c r="F51" s="37"/>
      <c r="G51" s="37"/>
      <c r="H51" s="37"/>
      <c r="I51" s="37"/>
      <c r="J51" s="37"/>
    </row>
    <row r="52" customFormat="false" ht="12.8" hidden="false" customHeight="false" outlineLevel="0" collapsed="false">
      <c r="A52" s="33"/>
      <c r="B52" s="30"/>
      <c r="C52" s="37"/>
      <c r="D52" s="37"/>
      <c r="E52" s="37"/>
      <c r="F52" s="37"/>
      <c r="G52" s="37"/>
      <c r="H52" s="37"/>
      <c r="I52" s="37"/>
      <c r="J52" s="37"/>
    </row>
    <row r="53" customFormat="false" ht="12.8" hidden="false" customHeight="false" outlineLevel="0" collapsed="false">
      <c r="A53" s="33"/>
      <c r="B53" s="30"/>
      <c r="C53" s="37"/>
      <c r="D53" s="37"/>
      <c r="E53" s="37"/>
      <c r="F53" s="37"/>
      <c r="G53" s="37"/>
      <c r="H53" s="37"/>
      <c r="I53" s="37"/>
      <c r="J53" s="37"/>
    </row>
    <row r="54" customFormat="false" ht="12.8" hidden="false" customHeight="false" outlineLevel="0" collapsed="false">
      <c r="A54" s="33"/>
      <c r="B54" s="30"/>
      <c r="C54" s="37"/>
      <c r="D54" s="37"/>
      <c r="E54" s="37"/>
      <c r="F54" s="37"/>
      <c r="G54" s="37"/>
      <c r="H54" s="37"/>
      <c r="I54" s="37"/>
      <c r="J54" s="37"/>
    </row>
    <row r="55" customFormat="false" ht="12.8" hidden="false" customHeight="false" outlineLevel="0" collapsed="false">
      <c r="A55" s="33"/>
      <c r="B55" s="30"/>
      <c r="C55" s="37"/>
      <c r="D55" s="37"/>
      <c r="E55" s="37"/>
      <c r="F55" s="37"/>
      <c r="G55" s="37"/>
      <c r="H55" s="37"/>
      <c r="I55" s="37"/>
      <c r="J55" s="37"/>
    </row>
    <row r="56" customFormat="false" ht="12.8" hidden="false" customHeight="false" outlineLevel="0" collapsed="false">
      <c r="A56" s="33"/>
      <c r="B56" s="30"/>
      <c r="C56" s="37"/>
      <c r="D56" s="37"/>
      <c r="E56" s="37"/>
      <c r="F56" s="37"/>
      <c r="G56" s="37"/>
      <c r="H56" s="37"/>
      <c r="I56" s="37"/>
      <c r="J56" s="37"/>
    </row>
    <row r="57" customFormat="false" ht="12.8" hidden="false" customHeight="false" outlineLevel="0" collapsed="false">
      <c r="A57" s="33"/>
      <c r="B57" s="30"/>
      <c r="C57" s="37"/>
      <c r="D57" s="37"/>
      <c r="E57" s="37"/>
      <c r="F57" s="37"/>
      <c r="G57" s="37"/>
      <c r="H57" s="37"/>
      <c r="I57" s="37"/>
      <c r="J57" s="37"/>
    </row>
    <row r="58" customFormat="false" ht="12.8" hidden="false" customHeight="false" outlineLevel="0" collapsed="false">
      <c r="A58" s="33"/>
      <c r="B58" s="30"/>
      <c r="C58" s="37"/>
      <c r="D58" s="37"/>
      <c r="E58" s="37"/>
      <c r="F58" s="37"/>
      <c r="G58" s="37"/>
      <c r="H58" s="37"/>
      <c r="I58" s="37"/>
      <c r="J58" s="37"/>
    </row>
    <row r="59" customFormat="false" ht="12.8" hidden="false" customHeight="false" outlineLevel="0" collapsed="false">
      <c r="A59" s="33"/>
      <c r="B59" s="30"/>
      <c r="C59" s="37"/>
      <c r="D59" s="37"/>
      <c r="E59" s="37"/>
      <c r="F59" s="37"/>
      <c r="G59" s="37"/>
      <c r="H59" s="37"/>
      <c r="I59" s="37"/>
      <c r="J59" s="37"/>
    </row>
    <row r="60" customFormat="false" ht="12.8" hidden="false" customHeight="false" outlineLevel="0" collapsed="false">
      <c r="A60" s="33"/>
      <c r="B60" s="30"/>
      <c r="C60" s="37"/>
      <c r="D60" s="37"/>
      <c r="E60" s="37"/>
      <c r="F60" s="37"/>
      <c r="G60" s="37"/>
      <c r="H60" s="37"/>
      <c r="I60" s="37"/>
      <c r="J60" s="37"/>
    </row>
    <row r="61" customFormat="false" ht="12.8" hidden="false" customHeight="false" outlineLevel="0" collapsed="false">
      <c r="A61" s="33"/>
      <c r="B61" s="30"/>
      <c r="C61" s="37"/>
      <c r="D61" s="37"/>
      <c r="E61" s="37"/>
      <c r="F61" s="37"/>
      <c r="G61" s="37"/>
      <c r="H61" s="37"/>
      <c r="I61" s="37"/>
      <c r="J61" s="37"/>
    </row>
    <row r="62" customFormat="false" ht="12.8" hidden="false" customHeight="false" outlineLevel="0" collapsed="false">
      <c r="A62" s="33"/>
      <c r="B62" s="30"/>
      <c r="C62" s="37"/>
      <c r="D62" s="37"/>
      <c r="E62" s="37"/>
      <c r="F62" s="37"/>
      <c r="G62" s="37"/>
      <c r="H62" s="37"/>
      <c r="I62" s="37"/>
      <c r="J62" s="37"/>
    </row>
    <row r="63" customFormat="false" ht="12.8" hidden="false" customHeight="false" outlineLevel="0" collapsed="false">
      <c r="A63" s="33"/>
      <c r="B63" s="30"/>
      <c r="C63" s="37"/>
      <c r="D63" s="37"/>
      <c r="E63" s="37"/>
      <c r="F63" s="37"/>
      <c r="G63" s="37"/>
      <c r="H63" s="37"/>
      <c r="I63" s="37"/>
      <c r="J63" s="37"/>
    </row>
    <row r="64" customFormat="false" ht="12.8" hidden="false" customHeight="false" outlineLevel="0" collapsed="false">
      <c r="A64" s="33"/>
      <c r="B64" s="30"/>
      <c r="C64" s="37"/>
      <c r="D64" s="37"/>
      <c r="E64" s="37"/>
      <c r="F64" s="37"/>
      <c r="G64" s="37"/>
      <c r="H64" s="37"/>
      <c r="I64" s="37"/>
      <c r="J64" s="37"/>
    </row>
    <row r="65" customFormat="false" ht="12.8" hidden="false" customHeight="false" outlineLevel="0" collapsed="false">
      <c r="A65" s="33"/>
      <c r="B65" s="30"/>
      <c r="C65" s="37"/>
      <c r="D65" s="37"/>
      <c r="E65" s="37"/>
      <c r="F65" s="37"/>
      <c r="G65" s="37"/>
      <c r="H65" s="37"/>
      <c r="I65" s="37"/>
      <c r="J65" s="37"/>
    </row>
    <row r="66" customFormat="false" ht="12.8" hidden="false" customHeight="false" outlineLevel="0" collapsed="false">
      <c r="A66" s="33"/>
      <c r="B66" s="30"/>
      <c r="C66" s="37"/>
      <c r="D66" s="37"/>
      <c r="E66" s="37"/>
      <c r="F66" s="37"/>
      <c r="G66" s="37"/>
      <c r="H66" s="37"/>
      <c r="I66" s="37"/>
      <c r="J66" s="37"/>
    </row>
    <row r="67" customFormat="false" ht="12.8" hidden="false" customHeight="false" outlineLevel="0" collapsed="false">
      <c r="A67" s="33"/>
      <c r="B67" s="30"/>
      <c r="C67" s="37"/>
      <c r="D67" s="37"/>
      <c r="E67" s="37"/>
      <c r="F67" s="37"/>
      <c r="G67" s="37"/>
      <c r="H67" s="37"/>
      <c r="I67" s="37"/>
      <c r="J67" s="37"/>
    </row>
    <row r="68" customFormat="false" ht="12.8" hidden="false" customHeight="false" outlineLevel="0" collapsed="false">
      <c r="A68" s="33"/>
      <c r="B68" s="30"/>
      <c r="C68" s="37"/>
      <c r="D68" s="37"/>
      <c r="E68" s="37"/>
      <c r="F68" s="37"/>
      <c r="G68" s="37"/>
      <c r="H68" s="37"/>
      <c r="I68" s="37"/>
      <c r="J68" s="37"/>
    </row>
    <row r="69" customFormat="false" ht="12.8" hidden="false" customHeight="false" outlineLevel="0" collapsed="false">
      <c r="A69" s="33"/>
      <c r="B69" s="30"/>
      <c r="C69" s="37"/>
      <c r="D69" s="37"/>
      <c r="E69" s="37"/>
      <c r="F69" s="37"/>
      <c r="G69" s="37"/>
      <c r="H69" s="37"/>
      <c r="I69" s="37"/>
      <c r="J69" s="37"/>
    </row>
    <row r="70" customFormat="false" ht="12.8" hidden="false" customHeight="false" outlineLevel="0" collapsed="false">
      <c r="A70" s="33"/>
      <c r="B70" s="30"/>
      <c r="C70" s="37"/>
      <c r="D70" s="37"/>
      <c r="E70" s="37"/>
      <c r="F70" s="37"/>
      <c r="G70" s="37"/>
      <c r="H70" s="37"/>
      <c r="I70" s="37"/>
      <c r="J70" s="37"/>
    </row>
    <row r="71" customFormat="false" ht="12.8" hidden="false" customHeight="false" outlineLevel="0" collapsed="false">
      <c r="A71" s="33"/>
      <c r="B71" s="30"/>
      <c r="C71" s="37"/>
      <c r="D71" s="37"/>
      <c r="E71" s="37"/>
      <c r="F71" s="37"/>
      <c r="G71" s="37"/>
      <c r="H71" s="37"/>
      <c r="I71" s="37"/>
      <c r="J71" s="37"/>
    </row>
    <row r="72" customFormat="false" ht="12.8" hidden="false" customHeight="false" outlineLevel="0" collapsed="false">
      <c r="A72" s="33"/>
      <c r="B72" s="30"/>
      <c r="C72" s="37"/>
      <c r="D72" s="37"/>
      <c r="E72" s="37"/>
      <c r="F72" s="37"/>
      <c r="G72" s="37"/>
      <c r="H72" s="37"/>
      <c r="I72" s="37"/>
      <c r="J72" s="37"/>
    </row>
    <row r="73" customFormat="false" ht="12.8" hidden="false" customHeight="false" outlineLevel="0" collapsed="false">
      <c r="A73" s="33"/>
      <c r="B73" s="30"/>
      <c r="C73" s="37"/>
      <c r="D73" s="37"/>
      <c r="E73" s="37"/>
      <c r="F73" s="37"/>
      <c r="G73" s="37"/>
      <c r="H73" s="37"/>
      <c r="I73" s="37"/>
      <c r="J73" s="37"/>
    </row>
    <row r="74" customFormat="false" ht="12.8" hidden="false" customHeight="false" outlineLevel="0" collapsed="false">
      <c r="A74" s="33"/>
      <c r="B74" s="30"/>
      <c r="C74" s="37"/>
      <c r="D74" s="37"/>
      <c r="E74" s="37"/>
      <c r="F74" s="37"/>
      <c r="G74" s="37"/>
      <c r="H74" s="37"/>
      <c r="I74" s="37"/>
      <c r="J74" s="37"/>
    </row>
    <row r="75" customFormat="false" ht="12.8" hidden="false" customHeight="false" outlineLevel="0" collapsed="false">
      <c r="A75" s="33"/>
      <c r="B75" s="30"/>
      <c r="C75" s="37"/>
      <c r="D75" s="37"/>
      <c r="E75" s="37"/>
      <c r="F75" s="37"/>
      <c r="G75" s="37"/>
      <c r="H75" s="37"/>
      <c r="I75" s="37"/>
      <c r="J75" s="37"/>
    </row>
    <row r="76" customFormat="false" ht="12.8" hidden="false" customHeight="false" outlineLevel="0" collapsed="false">
      <c r="A76" s="33"/>
      <c r="B76" s="30"/>
      <c r="C76" s="37"/>
      <c r="D76" s="37"/>
      <c r="E76" s="37"/>
      <c r="F76" s="37"/>
      <c r="G76" s="37"/>
      <c r="H76" s="37"/>
      <c r="I76" s="37"/>
      <c r="J76" s="37"/>
    </row>
    <row r="77" customFormat="false" ht="12.8" hidden="false" customHeight="false" outlineLevel="0" collapsed="false">
      <c r="A77" s="33"/>
      <c r="B77" s="30"/>
      <c r="C77" s="37"/>
      <c r="D77" s="37"/>
      <c r="E77" s="37"/>
      <c r="F77" s="37"/>
      <c r="G77" s="37"/>
      <c r="H77" s="37"/>
      <c r="I77" s="37"/>
      <c r="J77" s="37"/>
    </row>
    <row r="78" customFormat="false" ht="12.8" hidden="false" customHeight="false" outlineLevel="0" collapsed="false">
      <c r="A78" s="33"/>
      <c r="B78" s="30"/>
      <c r="C78" s="37"/>
      <c r="D78" s="37"/>
      <c r="E78" s="37"/>
      <c r="F78" s="37"/>
      <c r="G78" s="37"/>
      <c r="H78" s="37"/>
      <c r="I78" s="37"/>
      <c r="J78" s="37"/>
    </row>
    <row r="79" customFormat="false" ht="12.8" hidden="false" customHeight="false" outlineLevel="0" collapsed="false">
      <c r="A79" s="33"/>
      <c r="B79" s="30"/>
      <c r="C79" s="37"/>
      <c r="D79" s="37"/>
      <c r="E79" s="37"/>
      <c r="F79" s="37"/>
      <c r="G79" s="37"/>
      <c r="H79" s="37"/>
      <c r="I79" s="37"/>
      <c r="J79" s="37"/>
    </row>
    <row r="80" customFormat="false" ht="12.8" hidden="false" customHeight="false" outlineLevel="0" collapsed="false">
      <c r="A80" s="33"/>
      <c r="B80" s="30"/>
      <c r="C80" s="37"/>
      <c r="D80" s="37"/>
      <c r="E80" s="37"/>
      <c r="F80" s="37"/>
      <c r="G80" s="37"/>
      <c r="H80" s="37"/>
      <c r="I80" s="37"/>
      <c r="J80" s="37"/>
    </row>
    <row r="81" customFormat="false" ht="12.8" hidden="false" customHeight="false" outlineLevel="0" collapsed="false">
      <c r="A81" s="33"/>
      <c r="B81" s="30"/>
      <c r="C81" s="37"/>
      <c r="D81" s="37"/>
      <c r="E81" s="37"/>
      <c r="F81" s="37"/>
      <c r="G81" s="37"/>
      <c r="H81" s="37"/>
      <c r="I81" s="37"/>
      <c r="J81" s="37"/>
    </row>
    <row r="82" customFormat="false" ht="12.8" hidden="false" customHeight="false" outlineLevel="0" collapsed="false">
      <c r="A82" s="33"/>
      <c r="B82" s="30"/>
      <c r="C82" s="37"/>
      <c r="D82" s="37"/>
      <c r="E82" s="37"/>
      <c r="F82" s="37"/>
      <c r="G82" s="37"/>
      <c r="H82" s="37"/>
      <c r="I82" s="37"/>
      <c r="J82" s="37"/>
    </row>
    <row r="83" customFormat="false" ht="12.8" hidden="false" customHeight="false" outlineLevel="0" collapsed="false">
      <c r="A83" s="33"/>
      <c r="B83" s="30"/>
      <c r="C83" s="37"/>
      <c r="D83" s="37"/>
      <c r="E83" s="37"/>
      <c r="F83" s="37"/>
      <c r="G83" s="37"/>
      <c r="H83" s="37"/>
      <c r="I83" s="37"/>
      <c r="J83" s="37"/>
    </row>
    <row r="84" customFormat="false" ht="12.8" hidden="false" customHeight="false" outlineLevel="0" collapsed="false">
      <c r="A84" s="33"/>
      <c r="B84" s="30"/>
      <c r="C84" s="37"/>
      <c r="D84" s="37"/>
      <c r="E84" s="37"/>
      <c r="F84" s="37"/>
      <c r="G84" s="37"/>
      <c r="H84" s="37"/>
      <c r="I84" s="37"/>
      <c r="J84" s="37"/>
    </row>
    <row r="85" customFormat="false" ht="12.8" hidden="false" customHeight="false" outlineLevel="0" collapsed="false">
      <c r="A85" s="33"/>
      <c r="B85" s="30"/>
      <c r="C85" s="37"/>
      <c r="D85" s="37"/>
      <c r="E85" s="37"/>
      <c r="F85" s="37"/>
      <c r="G85" s="37"/>
      <c r="H85" s="37"/>
      <c r="I85" s="37"/>
      <c r="J85" s="37"/>
    </row>
    <row r="86" customFormat="false" ht="12.8" hidden="false" customHeight="false" outlineLevel="0" collapsed="false">
      <c r="A86" s="33"/>
      <c r="B86" s="30"/>
      <c r="C86" s="37"/>
      <c r="D86" s="37"/>
      <c r="E86" s="37"/>
      <c r="F86" s="37"/>
      <c r="G86" s="37"/>
      <c r="H86" s="37"/>
      <c r="I86" s="37"/>
      <c r="J86" s="37"/>
    </row>
    <row r="87" customFormat="false" ht="12.8" hidden="false" customHeight="false" outlineLevel="0" collapsed="false">
      <c r="A87" s="33"/>
      <c r="B87" s="30"/>
      <c r="C87" s="37"/>
      <c r="D87" s="37"/>
      <c r="E87" s="37"/>
      <c r="F87" s="37"/>
      <c r="G87" s="37"/>
      <c r="H87" s="37"/>
      <c r="I87" s="37"/>
      <c r="J87" s="37"/>
    </row>
    <row r="88" customFormat="false" ht="12.8" hidden="false" customHeight="false" outlineLevel="0" collapsed="false">
      <c r="A88" s="33"/>
      <c r="B88" s="30"/>
      <c r="C88" s="37"/>
      <c r="D88" s="37"/>
      <c r="E88" s="37"/>
      <c r="F88" s="37"/>
      <c r="G88" s="37"/>
      <c r="H88" s="37"/>
      <c r="I88" s="37"/>
      <c r="J88" s="37"/>
    </row>
    <row r="89" customFormat="false" ht="12.8" hidden="false" customHeight="false" outlineLevel="0" collapsed="false">
      <c r="A89" s="33"/>
      <c r="B89" s="30"/>
      <c r="C89" s="37"/>
      <c r="D89" s="37"/>
      <c r="E89" s="37"/>
      <c r="F89" s="37"/>
      <c r="G89" s="37"/>
      <c r="H89" s="37"/>
      <c r="I89" s="37"/>
      <c r="J89" s="37"/>
    </row>
    <row r="90" customFormat="false" ht="12.8" hidden="false" customHeight="false" outlineLevel="0" collapsed="false">
      <c r="A90" s="33"/>
      <c r="B90" s="30"/>
      <c r="C90" s="37"/>
      <c r="D90" s="37"/>
      <c r="E90" s="37"/>
      <c r="F90" s="37"/>
      <c r="G90" s="37"/>
      <c r="H90" s="37"/>
      <c r="I90" s="37"/>
      <c r="J90" s="37"/>
    </row>
    <row r="91" customFormat="false" ht="12.8" hidden="false" customHeight="false" outlineLevel="0" collapsed="false">
      <c r="A91" s="33"/>
      <c r="B91" s="30"/>
      <c r="C91" s="37"/>
      <c r="D91" s="37"/>
      <c r="E91" s="37"/>
      <c r="F91" s="37"/>
      <c r="G91" s="37"/>
      <c r="H91" s="37"/>
      <c r="I91" s="37"/>
      <c r="J91" s="37"/>
    </row>
    <row r="92" customFormat="false" ht="12.8" hidden="false" customHeight="false" outlineLevel="0" collapsed="false">
      <c r="A92" s="33"/>
      <c r="B92" s="30"/>
      <c r="C92" s="37"/>
      <c r="D92" s="37"/>
      <c r="E92" s="37"/>
      <c r="F92" s="37"/>
      <c r="G92" s="37"/>
      <c r="H92" s="37"/>
      <c r="I92" s="37"/>
      <c r="J92" s="37"/>
    </row>
    <row r="93" customFormat="false" ht="12.8" hidden="false" customHeight="false" outlineLevel="0" collapsed="false">
      <c r="A93" s="33"/>
      <c r="B93" s="30"/>
      <c r="C93" s="37"/>
      <c r="D93" s="37"/>
      <c r="E93" s="37"/>
      <c r="F93" s="37"/>
      <c r="G93" s="37"/>
      <c r="H93" s="37"/>
      <c r="I93" s="37"/>
      <c r="J93" s="37"/>
    </row>
    <row r="94" customFormat="false" ht="12.8" hidden="false" customHeight="false" outlineLevel="0" collapsed="false">
      <c r="A94" s="33"/>
      <c r="B94" s="30"/>
      <c r="C94" s="37"/>
      <c r="D94" s="37"/>
      <c r="E94" s="37"/>
      <c r="F94" s="37"/>
      <c r="G94" s="37"/>
      <c r="H94" s="37"/>
      <c r="I94" s="37"/>
      <c r="J94" s="37"/>
    </row>
    <row r="95" customFormat="false" ht="12.8" hidden="false" customHeight="false" outlineLevel="0" collapsed="false">
      <c r="A95" s="33"/>
      <c r="B95" s="30"/>
      <c r="C95" s="37"/>
      <c r="D95" s="37"/>
      <c r="E95" s="37"/>
      <c r="F95" s="37"/>
      <c r="G95" s="37"/>
      <c r="H95" s="37"/>
      <c r="I95" s="37"/>
      <c r="J95" s="37"/>
    </row>
    <row r="96" customFormat="false" ht="12.8" hidden="false" customHeight="false" outlineLevel="0" collapsed="false">
      <c r="A96" s="33"/>
      <c r="B96" s="30"/>
      <c r="C96" s="37"/>
      <c r="D96" s="37"/>
      <c r="E96" s="37"/>
      <c r="F96" s="37"/>
      <c r="G96" s="37"/>
      <c r="H96" s="37"/>
      <c r="I96" s="37"/>
      <c r="J96" s="37"/>
    </row>
    <row r="97" customFormat="false" ht="12.8" hidden="false" customHeight="false" outlineLevel="0" collapsed="false">
      <c r="A97" s="33"/>
      <c r="B97" s="30"/>
      <c r="C97" s="37"/>
      <c r="D97" s="37"/>
      <c r="E97" s="37"/>
      <c r="F97" s="37"/>
      <c r="G97" s="37"/>
      <c r="H97" s="37"/>
      <c r="I97" s="37"/>
      <c r="J97" s="37"/>
    </row>
    <row r="98" customFormat="false" ht="12.8" hidden="false" customHeight="false" outlineLevel="0" collapsed="false">
      <c r="A98" s="33"/>
      <c r="B98" s="30"/>
      <c r="C98" s="37"/>
      <c r="D98" s="37"/>
      <c r="E98" s="37"/>
      <c r="F98" s="37"/>
      <c r="G98" s="37"/>
      <c r="H98" s="37"/>
      <c r="I98" s="37"/>
      <c r="J98" s="37"/>
    </row>
    <row r="99" customFormat="false" ht="12.8" hidden="false" customHeight="false" outlineLevel="0" collapsed="false">
      <c r="A99" s="33"/>
      <c r="B99" s="30"/>
      <c r="C99" s="37"/>
      <c r="D99" s="37"/>
      <c r="E99" s="37"/>
      <c r="F99" s="37"/>
      <c r="G99" s="37"/>
      <c r="H99" s="37"/>
      <c r="I99" s="37"/>
      <c r="J99" s="37"/>
    </row>
    <row r="100" customFormat="false" ht="12.8" hidden="false" customHeight="false" outlineLevel="0" collapsed="false">
      <c r="A100" s="33"/>
      <c r="B100" s="30"/>
      <c r="C100" s="37"/>
      <c r="D100" s="37"/>
      <c r="E100" s="37"/>
      <c r="F100" s="37"/>
      <c r="G100" s="37"/>
      <c r="H100" s="37"/>
      <c r="I100" s="37"/>
      <c r="J100" s="37"/>
    </row>
    <row r="101" customFormat="false" ht="12.8" hidden="false" customHeight="false" outlineLevel="0" collapsed="false">
      <c r="A101" s="33"/>
      <c r="B101" s="30"/>
      <c r="C101" s="37"/>
      <c r="D101" s="37"/>
      <c r="E101" s="37"/>
      <c r="F101" s="37"/>
      <c r="G101" s="37"/>
      <c r="H101" s="37"/>
      <c r="I101" s="37"/>
      <c r="J101" s="37"/>
    </row>
    <row r="102" customFormat="false" ht="12.8" hidden="false" customHeight="false" outlineLevel="0" collapsed="false">
      <c r="A102" s="33"/>
      <c r="B102" s="30"/>
      <c r="C102" s="37"/>
      <c r="D102" s="37"/>
      <c r="E102" s="37"/>
      <c r="F102" s="37"/>
      <c r="G102" s="37"/>
      <c r="H102" s="37"/>
      <c r="I102" s="37"/>
      <c r="J102" s="37"/>
    </row>
    <row r="103" customFormat="false" ht="12.8" hidden="false" customHeight="false" outlineLevel="0" collapsed="false">
      <c r="A103" s="33"/>
      <c r="B103" s="30"/>
      <c r="C103" s="37"/>
      <c r="D103" s="37"/>
      <c r="E103" s="37"/>
      <c r="F103" s="37"/>
      <c r="G103" s="37"/>
      <c r="H103" s="37"/>
      <c r="I103" s="37"/>
      <c r="J103" s="37"/>
    </row>
    <row r="104" customFormat="false" ht="12.8" hidden="false" customHeight="false" outlineLevel="0" collapsed="false">
      <c r="B104" s="30"/>
      <c r="C104" s="37"/>
      <c r="D104" s="37"/>
      <c r="E104" s="37"/>
      <c r="F104" s="37"/>
      <c r="G104" s="37"/>
      <c r="H104" s="37"/>
      <c r="I104" s="37"/>
      <c r="J104" s="37"/>
    </row>
    <row r="105" customFormat="false" ht="12.8" hidden="false" customHeight="false" outlineLevel="0" collapsed="false">
      <c r="B105" s="30"/>
      <c r="C105" s="37"/>
      <c r="D105" s="37"/>
      <c r="E105" s="37"/>
      <c r="F105" s="37"/>
      <c r="G105" s="37"/>
      <c r="H105" s="37"/>
      <c r="I105" s="37"/>
      <c r="J105" s="37"/>
    </row>
    <row r="106" customFormat="false" ht="12.8" hidden="false" customHeight="false" outlineLevel="0" collapsed="false">
      <c r="B106" s="30"/>
      <c r="C106" s="37"/>
      <c r="D106" s="37"/>
      <c r="E106" s="37"/>
      <c r="F106" s="37"/>
      <c r="G106" s="37"/>
      <c r="H106" s="37"/>
      <c r="I106" s="37"/>
      <c r="J106" s="37"/>
    </row>
    <row r="107" customFormat="false" ht="12.8" hidden="false" customHeight="false" outlineLevel="0" collapsed="false">
      <c r="B107" s="30"/>
      <c r="C107" s="37"/>
      <c r="D107" s="37"/>
      <c r="E107" s="37"/>
      <c r="F107" s="37"/>
      <c r="G107" s="37"/>
      <c r="H107" s="37"/>
      <c r="I107" s="37"/>
      <c r="J107" s="37"/>
    </row>
    <row r="108" customFormat="false" ht="12.8" hidden="false" customHeight="false" outlineLevel="0" collapsed="false">
      <c r="B108" s="30"/>
      <c r="C108" s="37"/>
      <c r="D108" s="37"/>
      <c r="E108" s="37"/>
      <c r="F108" s="37"/>
      <c r="G108" s="37"/>
      <c r="H108" s="37"/>
      <c r="I108" s="37"/>
      <c r="J108" s="37"/>
    </row>
    <row r="109" customFormat="false" ht="12.8" hidden="false" customHeight="false" outlineLevel="0" collapsed="false">
      <c r="B109" s="30"/>
      <c r="C109" s="37"/>
      <c r="D109" s="37"/>
      <c r="E109" s="37"/>
      <c r="F109" s="37"/>
      <c r="G109" s="37"/>
      <c r="H109" s="37"/>
      <c r="I109" s="37"/>
      <c r="J109" s="37"/>
    </row>
    <row r="110" customFormat="false" ht="12.8" hidden="false" customHeight="false" outlineLevel="0" collapsed="false">
      <c r="B110" s="30"/>
      <c r="C110" s="37"/>
      <c r="D110" s="37"/>
      <c r="E110" s="37"/>
      <c r="F110" s="37"/>
      <c r="G110" s="37"/>
      <c r="H110" s="37"/>
      <c r="I110" s="37"/>
      <c r="J110" s="37"/>
    </row>
    <row r="111" customFormat="false" ht="12.8" hidden="false" customHeight="false" outlineLevel="0" collapsed="false">
      <c r="B111" s="30"/>
      <c r="C111" s="37"/>
      <c r="D111" s="37"/>
      <c r="E111" s="37"/>
      <c r="F111" s="37"/>
      <c r="G111" s="37"/>
      <c r="H111" s="37"/>
      <c r="I111" s="37"/>
      <c r="J111" s="37"/>
    </row>
    <row r="112" customFormat="false" ht="12.8" hidden="false" customHeight="false" outlineLevel="0" collapsed="false">
      <c r="B112" s="30"/>
      <c r="C112" s="37"/>
      <c r="D112" s="37"/>
      <c r="E112" s="37"/>
      <c r="F112" s="37"/>
      <c r="G112" s="37"/>
      <c r="H112" s="37"/>
      <c r="I112" s="37"/>
      <c r="J112" s="37"/>
    </row>
    <row r="113" customFormat="false" ht="12.8" hidden="false" customHeight="false" outlineLevel="0" collapsed="false">
      <c r="B113" s="30"/>
      <c r="C113" s="37"/>
      <c r="D113" s="37"/>
      <c r="E113" s="37"/>
      <c r="F113" s="37"/>
      <c r="G113" s="37"/>
      <c r="H113" s="37"/>
      <c r="I113" s="37"/>
      <c r="J113" s="37"/>
    </row>
    <row r="114" customFormat="false" ht="12.8" hidden="false" customHeight="false" outlineLevel="0" collapsed="false">
      <c r="B114" s="30"/>
      <c r="C114" s="37"/>
      <c r="D114" s="37"/>
      <c r="E114" s="37"/>
      <c r="F114" s="37"/>
      <c r="G114" s="37"/>
      <c r="H114" s="37"/>
      <c r="I114" s="37"/>
      <c r="J114" s="37"/>
    </row>
    <row r="115" customFormat="false" ht="12.8" hidden="false" customHeight="false" outlineLevel="0" collapsed="false">
      <c r="B115" s="30"/>
      <c r="C115" s="37"/>
      <c r="D115" s="37"/>
      <c r="E115" s="37"/>
      <c r="F115" s="37"/>
      <c r="G115" s="37"/>
      <c r="H115" s="37"/>
      <c r="I115" s="37"/>
      <c r="J115" s="37"/>
    </row>
    <row r="116" customFormat="false" ht="12.8" hidden="false" customHeight="false" outlineLevel="0" collapsed="false">
      <c r="B116" s="30"/>
      <c r="C116" s="37"/>
      <c r="D116" s="37"/>
      <c r="E116" s="37"/>
      <c r="F116" s="37"/>
      <c r="G116" s="37"/>
      <c r="H116" s="37"/>
      <c r="I116" s="37"/>
      <c r="J116" s="37"/>
    </row>
    <row r="117" customFormat="false" ht="12.8" hidden="false" customHeight="false" outlineLevel="0" collapsed="false">
      <c r="B117" s="30"/>
      <c r="C117" s="37"/>
      <c r="D117" s="37"/>
      <c r="E117" s="37"/>
      <c r="F117" s="37"/>
      <c r="G117" s="37"/>
      <c r="H117" s="37"/>
      <c r="I117" s="37"/>
      <c r="J117" s="37"/>
    </row>
    <row r="118" customFormat="false" ht="12.8" hidden="false" customHeight="false" outlineLevel="0" collapsed="false">
      <c r="B118" s="30"/>
      <c r="C118" s="37"/>
      <c r="D118" s="37"/>
      <c r="E118" s="37"/>
      <c r="F118" s="37"/>
      <c r="G118" s="37"/>
      <c r="H118" s="37"/>
      <c r="I118" s="37"/>
      <c r="J118" s="37"/>
    </row>
    <row r="119" customFormat="false" ht="12.8" hidden="false" customHeight="false" outlineLevel="0" collapsed="false">
      <c r="B119" s="30"/>
      <c r="C119" s="37"/>
      <c r="D119" s="37"/>
      <c r="E119" s="37"/>
      <c r="F119" s="37"/>
      <c r="G119" s="37"/>
      <c r="H119" s="37"/>
      <c r="I119" s="37"/>
      <c r="J119" s="37"/>
    </row>
    <row r="120" customFormat="false" ht="12.8" hidden="false" customHeight="false" outlineLevel="0" collapsed="false">
      <c r="B120" s="30"/>
      <c r="C120" s="37"/>
      <c r="D120" s="37"/>
      <c r="E120" s="37"/>
      <c r="F120" s="37"/>
      <c r="G120" s="37"/>
      <c r="H120" s="37"/>
      <c r="I120" s="37"/>
      <c r="J120" s="37"/>
    </row>
    <row r="121" customFormat="false" ht="12.8" hidden="false" customHeight="false" outlineLevel="0" collapsed="false">
      <c r="B121" s="30"/>
      <c r="C121" s="37"/>
      <c r="D121" s="37"/>
      <c r="E121" s="37"/>
      <c r="F121" s="37"/>
      <c r="G121" s="37"/>
      <c r="H121" s="37"/>
      <c r="I121" s="37"/>
      <c r="J121" s="37"/>
    </row>
    <row r="122" customFormat="false" ht="12.8" hidden="false" customHeight="false" outlineLevel="0" collapsed="false">
      <c r="B122" s="30"/>
      <c r="C122" s="37"/>
      <c r="D122" s="37"/>
      <c r="E122" s="37"/>
      <c r="F122" s="37"/>
      <c r="G122" s="37"/>
      <c r="H122" s="37"/>
      <c r="I122" s="37"/>
      <c r="J122" s="37"/>
    </row>
    <row r="123" customFormat="false" ht="12.8" hidden="false" customHeight="false" outlineLevel="0" collapsed="false">
      <c r="B123" s="30"/>
      <c r="C123" s="37"/>
      <c r="D123" s="37"/>
      <c r="E123" s="37"/>
      <c r="F123" s="37"/>
      <c r="G123" s="37"/>
      <c r="H123" s="37"/>
      <c r="I123" s="37"/>
      <c r="J123" s="37"/>
    </row>
    <row r="124" customFormat="false" ht="12.8" hidden="false" customHeight="false" outlineLevel="0" collapsed="false">
      <c r="B124" s="30"/>
      <c r="C124" s="37"/>
      <c r="D124" s="37"/>
      <c r="E124" s="37"/>
      <c r="F124" s="37"/>
      <c r="G124" s="37"/>
      <c r="H124" s="37"/>
      <c r="I124" s="37"/>
      <c r="J124" s="37"/>
    </row>
    <row r="125" customFormat="false" ht="12.8" hidden="false" customHeight="false" outlineLevel="0" collapsed="false">
      <c r="B125" s="30"/>
      <c r="C125" s="37"/>
      <c r="D125" s="37"/>
      <c r="E125" s="37"/>
      <c r="F125" s="37"/>
      <c r="G125" s="37"/>
      <c r="H125" s="37"/>
      <c r="I125" s="37"/>
      <c r="J125" s="37"/>
    </row>
    <row r="126" customFormat="false" ht="12.8" hidden="false" customHeight="false" outlineLevel="0" collapsed="false">
      <c r="B126" s="30"/>
      <c r="C126" s="37"/>
      <c r="D126" s="37"/>
      <c r="E126" s="37"/>
      <c r="F126" s="37"/>
      <c r="G126" s="37"/>
      <c r="H126" s="37"/>
      <c r="I126" s="37"/>
      <c r="J126" s="37"/>
    </row>
    <row r="127" customFormat="false" ht="12.8" hidden="false" customHeight="false" outlineLevel="0" collapsed="false">
      <c r="B127" s="30"/>
      <c r="C127" s="37"/>
      <c r="D127" s="37"/>
      <c r="E127" s="37"/>
      <c r="F127" s="37"/>
      <c r="G127" s="37"/>
      <c r="H127" s="37"/>
      <c r="I127" s="37"/>
      <c r="J127" s="37"/>
    </row>
    <row r="128" customFormat="false" ht="12.8" hidden="false" customHeight="false" outlineLevel="0" collapsed="false">
      <c r="B128" s="30"/>
      <c r="C128" s="37"/>
      <c r="D128" s="37"/>
      <c r="E128" s="37"/>
      <c r="F128" s="37"/>
      <c r="G128" s="37"/>
      <c r="H128" s="37"/>
      <c r="I128" s="37"/>
      <c r="J128" s="37"/>
    </row>
    <row r="129" customFormat="false" ht="12.8" hidden="false" customHeight="false" outlineLevel="0" collapsed="false">
      <c r="B129" s="30"/>
      <c r="C129" s="37"/>
      <c r="D129" s="37"/>
      <c r="E129" s="37"/>
      <c r="F129" s="37"/>
      <c r="G129" s="37"/>
      <c r="H129" s="37"/>
      <c r="I129" s="37"/>
      <c r="J129" s="37"/>
    </row>
    <row r="130" customFormat="false" ht="12.8" hidden="false" customHeight="false" outlineLevel="0" collapsed="false">
      <c r="B130" s="30"/>
      <c r="C130" s="37"/>
      <c r="D130" s="37"/>
      <c r="E130" s="37"/>
      <c r="F130" s="37"/>
      <c r="G130" s="37"/>
      <c r="H130" s="37"/>
      <c r="I130" s="37"/>
      <c r="J130" s="37"/>
    </row>
    <row r="131" customFormat="false" ht="12.8" hidden="false" customHeight="false" outlineLevel="0" collapsed="false">
      <c r="B131" s="30"/>
      <c r="C131" s="37"/>
      <c r="D131" s="37"/>
      <c r="E131" s="37"/>
      <c r="F131" s="37"/>
      <c r="G131" s="37"/>
      <c r="H131" s="37"/>
      <c r="I131" s="37"/>
      <c r="J131" s="37"/>
    </row>
    <row r="132" customFormat="false" ht="12.8" hidden="false" customHeight="false" outlineLevel="0" collapsed="false">
      <c r="B132" s="30"/>
      <c r="C132" s="37"/>
      <c r="D132" s="37"/>
      <c r="E132" s="37"/>
      <c r="F132" s="37"/>
      <c r="G132" s="37"/>
      <c r="H132" s="37"/>
      <c r="I132" s="37"/>
      <c r="J132" s="37"/>
    </row>
    <row r="133" customFormat="false" ht="12.8" hidden="false" customHeight="false" outlineLevel="0" collapsed="false">
      <c r="B133" s="30"/>
      <c r="C133" s="37"/>
      <c r="D133" s="37"/>
      <c r="E133" s="37"/>
      <c r="F133" s="37"/>
      <c r="G133" s="37"/>
      <c r="H133" s="37"/>
      <c r="I133" s="37"/>
      <c r="J133" s="37"/>
    </row>
    <row r="134" customFormat="false" ht="12.8" hidden="false" customHeight="false" outlineLevel="0" collapsed="false">
      <c r="B134" s="30"/>
      <c r="C134" s="37"/>
      <c r="D134" s="37"/>
      <c r="E134" s="37"/>
      <c r="F134" s="37"/>
      <c r="G134" s="37"/>
      <c r="H134" s="37"/>
      <c r="I134" s="37"/>
      <c r="J134" s="37"/>
    </row>
    <row r="135" customFormat="false" ht="12.8" hidden="false" customHeight="false" outlineLevel="0" collapsed="false">
      <c r="B135" s="30"/>
      <c r="C135" s="37"/>
      <c r="D135" s="37"/>
      <c r="E135" s="37"/>
      <c r="F135" s="37"/>
      <c r="G135" s="37"/>
      <c r="H135" s="37"/>
      <c r="I135" s="37"/>
      <c r="J135" s="37"/>
    </row>
    <row r="136" customFormat="false" ht="12.8" hidden="false" customHeight="false" outlineLevel="0" collapsed="false">
      <c r="B136" s="30"/>
      <c r="C136" s="37"/>
      <c r="D136" s="37"/>
      <c r="E136" s="37"/>
      <c r="F136" s="37"/>
      <c r="G136" s="37"/>
      <c r="H136" s="37"/>
      <c r="I136" s="37"/>
      <c r="J136" s="37"/>
    </row>
    <row r="137" customFormat="false" ht="12.8" hidden="false" customHeight="false" outlineLevel="0" collapsed="false">
      <c r="B137" s="30"/>
      <c r="C137" s="37"/>
      <c r="D137" s="37"/>
      <c r="E137" s="37"/>
      <c r="F137" s="37"/>
      <c r="G137" s="37"/>
      <c r="H137" s="37"/>
      <c r="I137" s="37"/>
      <c r="J137" s="37"/>
    </row>
    <row r="138" customFormat="false" ht="12.8" hidden="false" customHeight="false" outlineLevel="0" collapsed="false">
      <c r="B138" s="30"/>
      <c r="C138" s="37"/>
      <c r="D138" s="37"/>
      <c r="E138" s="37"/>
      <c r="F138" s="37"/>
      <c r="G138" s="37"/>
      <c r="H138" s="37"/>
      <c r="I138" s="37"/>
      <c r="J138" s="37"/>
    </row>
    <row r="139" customFormat="false" ht="12.8" hidden="false" customHeight="false" outlineLevel="0" collapsed="false">
      <c r="B139" s="30"/>
      <c r="C139" s="37"/>
      <c r="D139" s="37"/>
      <c r="E139" s="37"/>
      <c r="F139" s="37"/>
      <c r="G139" s="37"/>
      <c r="H139" s="37"/>
      <c r="I139" s="37"/>
      <c r="J139" s="37"/>
    </row>
    <row r="140" customFormat="false" ht="12.8" hidden="false" customHeight="false" outlineLevel="0" collapsed="false">
      <c r="B140" s="30"/>
      <c r="C140" s="37"/>
      <c r="D140" s="37"/>
      <c r="E140" s="37"/>
      <c r="F140" s="37"/>
      <c r="G140" s="37"/>
      <c r="H140" s="37"/>
      <c r="I140" s="37"/>
      <c r="J140" s="37"/>
    </row>
    <row r="141" customFormat="false" ht="12.8" hidden="false" customHeight="false" outlineLevel="0" collapsed="false">
      <c r="B141" s="30"/>
      <c r="C141" s="37"/>
      <c r="D141" s="37"/>
      <c r="E141" s="37"/>
      <c r="F141" s="37"/>
      <c r="G141" s="37"/>
      <c r="H141" s="37"/>
      <c r="I141" s="37"/>
      <c r="J141" s="37"/>
    </row>
    <row r="142" customFormat="false" ht="12.8" hidden="false" customHeight="false" outlineLevel="0" collapsed="false">
      <c r="B142" s="30"/>
      <c r="C142" s="37"/>
      <c r="D142" s="37"/>
      <c r="E142" s="37"/>
      <c r="F142" s="37"/>
      <c r="G142" s="37"/>
      <c r="H142" s="37"/>
      <c r="I142" s="37"/>
      <c r="J142" s="37"/>
    </row>
    <row r="143" customFormat="false" ht="12.8" hidden="false" customHeight="false" outlineLevel="0" collapsed="false">
      <c r="B143" s="30"/>
      <c r="C143" s="37"/>
      <c r="D143" s="37"/>
      <c r="E143" s="37"/>
      <c r="F143" s="37"/>
      <c r="G143" s="37"/>
      <c r="H143" s="37"/>
      <c r="I143" s="37"/>
      <c r="J143" s="37"/>
    </row>
    <row r="144" customFormat="false" ht="12.8" hidden="false" customHeight="false" outlineLevel="0" collapsed="false">
      <c r="B144" s="30"/>
      <c r="C144" s="37"/>
      <c r="D144" s="37"/>
      <c r="E144" s="37"/>
      <c r="F144" s="37"/>
      <c r="G144" s="37"/>
      <c r="H144" s="37"/>
      <c r="I144" s="37"/>
      <c r="J144" s="37"/>
    </row>
    <row r="145" customFormat="false" ht="12.8" hidden="false" customHeight="false" outlineLevel="0" collapsed="false">
      <c r="B145" s="30"/>
      <c r="C145" s="37"/>
      <c r="D145" s="37"/>
      <c r="E145" s="37"/>
      <c r="F145" s="37"/>
      <c r="G145" s="37"/>
      <c r="H145" s="37"/>
      <c r="I145" s="37"/>
      <c r="J145" s="37"/>
    </row>
    <row r="146" customFormat="false" ht="12.8" hidden="false" customHeight="false" outlineLevel="0" collapsed="false">
      <c r="B146" s="30"/>
      <c r="C146" s="37"/>
      <c r="D146" s="37"/>
      <c r="E146" s="37"/>
      <c r="F146" s="37"/>
      <c r="G146" s="37"/>
      <c r="H146" s="37"/>
      <c r="I146" s="37"/>
      <c r="J146" s="37"/>
    </row>
    <row r="147" customFormat="false" ht="12.8" hidden="false" customHeight="false" outlineLevel="0" collapsed="false">
      <c r="B147" s="30"/>
      <c r="C147" s="37"/>
      <c r="D147" s="37"/>
      <c r="E147" s="37"/>
      <c r="F147" s="37"/>
      <c r="G147" s="37"/>
      <c r="H147" s="37"/>
      <c r="I147" s="37"/>
      <c r="J147" s="37"/>
    </row>
    <row r="148" customFormat="false" ht="12.8" hidden="false" customHeight="false" outlineLevel="0" collapsed="false">
      <c r="B148" s="30"/>
      <c r="C148" s="37"/>
      <c r="D148" s="37"/>
      <c r="E148" s="37"/>
      <c r="F148" s="37"/>
      <c r="G148" s="37"/>
      <c r="H148" s="37"/>
      <c r="I148" s="37"/>
      <c r="J148" s="37"/>
    </row>
    <row r="149" customFormat="false" ht="12.8" hidden="false" customHeight="false" outlineLevel="0" collapsed="false">
      <c r="B149" s="30"/>
      <c r="C149" s="37"/>
      <c r="D149" s="37"/>
      <c r="E149" s="37"/>
      <c r="F149" s="37"/>
      <c r="G149" s="37"/>
      <c r="H149" s="37"/>
      <c r="I149" s="37"/>
      <c r="J149" s="37"/>
    </row>
    <row r="150" customFormat="false" ht="12.8" hidden="false" customHeight="false" outlineLevel="0" collapsed="false">
      <c r="B150" s="30"/>
      <c r="C150" s="37"/>
      <c r="D150" s="37"/>
      <c r="E150" s="37"/>
      <c r="F150" s="37"/>
      <c r="G150" s="37"/>
      <c r="H150" s="37"/>
      <c r="I150" s="37"/>
      <c r="J150" s="37"/>
    </row>
    <row r="151" customFormat="false" ht="12.8" hidden="false" customHeight="false" outlineLevel="0" collapsed="false">
      <c r="B151" s="30"/>
      <c r="C151" s="37"/>
      <c r="D151" s="37"/>
      <c r="E151" s="37"/>
      <c r="F151" s="37"/>
      <c r="G151" s="37"/>
      <c r="H151" s="37"/>
      <c r="I151" s="37"/>
      <c r="J151" s="37"/>
    </row>
    <row r="152" customFormat="false" ht="12.8" hidden="false" customHeight="false" outlineLevel="0" collapsed="false">
      <c r="B152" s="30"/>
      <c r="C152" s="37"/>
      <c r="D152" s="37"/>
      <c r="E152" s="37"/>
      <c r="F152" s="37"/>
      <c r="G152" s="37"/>
      <c r="H152" s="37"/>
      <c r="I152" s="37"/>
      <c r="J152" s="37"/>
    </row>
    <row r="153" customFormat="false" ht="12.8" hidden="false" customHeight="false" outlineLevel="0" collapsed="false">
      <c r="B153" s="30"/>
      <c r="C153" s="37"/>
      <c r="D153" s="37"/>
      <c r="E153" s="37"/>
      <c r="F153" s="37"/>
      <c r="G153" s="37"/>
      <c r="H153" s="37"/>
      <c r="I153" s="37"/>
      <c r="J153" s="37"/>
    </row>
    <row r="154" customFormat="false" ht="12.8" hidden="false" customHeight="false" outlineLevel="0" collapsed="false">
      <c r="B154" s="30"/>
      <c r="C154" s="37"/>
      <c r="D154" s="37"/>
      <c r="E154" s="37"/>
      <c r="F154" s="37"/>
      <c r="G154" s="37"/>
      <c r="H154" s="37"/>
      <c r="I154" s="37"/>
      <c r="J154" s="37"/>
    </row>
    <row r="155" customFormat="false" ht="12.8" hidden="false" customHeight="false" outlineLevel="0" collapsed="false">
      <c r="B155" s="30"/>
      <c r="C155" s="37"/>
      <c r="D155" s="37"/>
      <c r="E155" s="37"/>
      <c r="F155" s="37"/>
      <c r="G155" s="37"/>
      <c r="H155" s="37"/>
      <c r="I155" s="37"/>
      <c r="J155" s="37"/>
    </row>
    <row r="156" customFormat="false" ht="12.8" hidden="false" customHeight="false" outlineLevel="0" collapsed="false">
      <c r="B156" s="30"/>
      <c r="C156" s="37"/>
      <c r="D156" s="37"/>
      <c r="E156" s="37"/>
      <c r="F156" s="37"/>
      <c r="G156" s="37"/>
      <c r="H156" s="37"/>
      <c r="I156" s="37"/>
      <c r="J156" s="37"/>
    </row>
    <row r="157" customFormat="false" ht="12.8" hidden="false" customHeight="false" outlineLevel="0" collapsed="false">
      <c r="B157" s="30"/>
      <c r="C157" s="37"/>
      <c r="D157" s="37"/>
      <c r="E157" s="37"/>
      <c r="F157" s="37"/>
      <c r="G157" s="37"/>
      <c r="H157" s="37"/>
      <c r="I157" s="37"/>
      <c r="J157" s="37"/>
    </row>
    <row r="158" customFormat="false" ht="12.8" hidden="false" customHeight="false" outlineLevel="0" collapsed="false">
      <c r="B158" s="30"/>
      <c r="C158" s="37"/>
      <c r="D158" s="37"/>
      <c r="E158" s="37"/>
      <c r="F158" s="37"/>
      <c r="G158" s="37"/>
      <c r="H158" s="37"/>
      <c r="I158" s="37"/>
      <c r="J158" s="37"/>
    </row>
    <row r="159" customFormat="false" ht="12.8" hidden="false" customHeight="false" outlineLevel="0" collapsed="false">
      <c r="B159" s="30"/>
      <c r="C159" s="37"/>
      <c r="D159" s="37"/>
      <c r="E159" s="37"/>
      <c r="F159" s="37"/>
      <c r="G159" s="37"/>
      <c r="H159" s="37"/>
      <c r="I159" s="37"/>
      <c r="J159" s="37"/>
    </row>
    <row r="160" customFormat="false" ht="12.8" hidden="false" customHeight="false" outlineLevel="0" collapsed="false">
      <c r="B160" s="30"/>
      <c r="C160" s="37"/>
      <c r="D160" s="37"/>
      <c r="E160" s="37"/>
      <c r="F160" s="37"/>
      <c r="G160" s="37"/>
      <c r="H160" s="37"/>
      <c r="I160" s="37"/>
      <c r="J160" s="37"/>
    </row>
    <row r="161" customFormat="false" ht="12.8" hidden="false" customHeight="false" outlineLevel="0" collapsed="false">
      <c r="B161" s="30"/>
      <c r="C161" s="37"/>
      <c r="D161" s="37"/>
      <c r="E161" s="37"/>
      <c r="F161" s="37"/>
      <c r="G161" s="37"/>
      <c r="H161" s="37"/>
      <c r="I161" s="37"/>
      <c r="J161" s="37"/>
    </row>
    <row r="162" customFormat="false" ht="12.8" hidden="false" customHeight="false" outlineLevel="0" collapsed="false">
      <c r="B162" s="30"/>
      <c r="C162" s="37"/>
      <c r="D162" s="37"/>
      <c r="E162" s="37"/>
      <c r="F162" s="37"/>
      <c r="G162" s="37"/>
      <c r="H162" s="37"/>
      <c r="I162" s="37"/>
      <c r="J162" s="37"/>
    </row>
    <row r="163" customFormat="false" ht="12.8" hidden="false" customHeight="false" outlineLevel="0" collapsed="false">
      <c r="B163" s="30"/>
      <c r="C163" s="37"/>
      <c r="D163" s="37"/>
      <c r="E163" s="37"/>
      <c r="F163" s="37"/>
      <c r="G163" s="37"/>
      <c r="H163" s="37"/>
      <c r="I163" s="37"/>
      <c r="J163" s="37"/>
    </row>
    <row r="164" customFormat="false" ht="12.8" hidden="false" customHeight="false" outlineLevel="0" collapsed="false">
      <c r="B164" s="30"/>
      <c r="C164" s="37"/>
      <c r="D164" s="37"/>
      <c r="E164" s="37"/>
      <c r="F164" s="37"/>
      <c r="G164" s="37"/>
      <c r="H164" s="37"/>
      <c r="I164" s="37"/>
      <c r="J164" s="37"/>
    </row>
    <row r="165" customFormat="false" ht="12.8" hidden="false" customHeight="false" outlineLevel="0" collapsed="false">
      <c r="B165" s="30"/>
      <c r="C165" s="37"/>
      <c r="D165" s="37"/>
      <c r="E165" s="37"/>
      <c r="F165" s="37"/>
      <c r="G165" s="37"/>
      <c r="H165" s="37"/>
      <c r="I165" s="37"/>
      <c r="J165" s="37"/>
    </row>
    <row r="166" customFormat="false" ht="12.8" hidden="false" customHeight="false" outlineLevel="0" collapsed="false">
      <c r="B166" s="30"/>
      <c r="C166" s="37"/>
      <c r="D166" s="37"/>
      <c r="E166" s="37"/>
      <c r="F166" s="37"/>
      <c r="G166" s="37"/>
      <c r="H166" s="37"/>
      <c r="I166" s="37"/>
      <c r="J166" s="37"/>
    </row>
    <row r="167" customFormat="false" ht="12.8" hidden="false" customHeight="false" outlineLevel="0" collapsed="false">
      <c r="B167" s="30"/>
      <c r="C167" s="37"/>
      <c r="D167" s="37"/>
      <c r="E167" s="37"/>
      <c r="F167" s="37"/>
      <c r="G167" s="37"/>
      <c r="H167" s="37"/>
      <c r="I167" s="37"/>
      <c r="J167" s="37"/>
    </row>
    <row r="168" customFormat="false" ht="12.8" hidden="false" customHeight="false" outlineLevel="0" collapsed="false">
      <c r="B168" s="30"/>
      <c r="C168" s="37"/>
      <c r="D168" s="37"/>
      <c r="E168" s="37"/>
      <c r="F168" s="37"/>
      <c r="G168" s="37"/>
      <c r="H168" s="37"/>
      <c r="I168" s="37"/>
      <c r="J168" s="37"/>
    </row>
    <row r="169" customFormat="false" ht="12.8" hidden="false" customHeight="false" outlineLevel="0" collapsed="false">
      <c r="B169" s="30"/>
      <c r="C169" s="37"/>
      <c r="D169" s="37"/>
      <c r="E169" s="37"/>
      <c r="F169" s="37"/>
      <c r="G169" s="37"/>
      <c r="H169" s="37"/>
      <c r="I169" s="37"/>
      <c r="J169" s="37"/>
    </row>
    <row r="170" customFormat="false" ht="12.8" hidden="false" customHeight="false" outlineLevel="0" collapsed="false">
      <c r="B170" s="30"/>
      <c r="C170" s="37"/>
      <c r="D170" s="37"/>
      <c r="E170" s="37"/>
      <c r="F170" s="37"/>
      <c r="G170" s="37"/>
      <c r="H170" s="37"/>
      <c r="I170" s="37"/>
      <c r="J170" s="37"/>
    </row>
    <row r="171" customFormat="false" ht="12.8" hidden="false" customHeight="false" outlineLevel="0" collapsed="false">
      <c r="B171" s="30"/>
      <c r="C171" s="37"/>
      <c r="D171" s="37"/>
      <c r="E171" s="37"/>
      <c r="F171" s="37"/>
      <c r="G171" s="37"/>
      <c r="H171" s="37"/>
      <c r="I171" s="37"/>
      <c r="J171" s="37"/>
    </row>
    <row r="172" customFormat="false" ht="12.8" hidden="false" customHeight="false" outlineLevel="0" collapsed="false">
      <c r="B172" s="30"/>
      <c r="C172" s="37"/>
      <c r="D172" s="37"/>
      <c r="E172" s="37"/>
      <c r="F172" s="37"/>
      <c r="G172" s="37"/>
      <c r="H172" s="37"/>
      <c r="I172" s="37"/>
      <c r="J172" s="37"/>
    </row>
    <row r="173" customFormat="false" ht="12.8" hidden="false" customHeight="false" outlineLevel="0" collapsed="false">
      <c r="B173" s="30"/>
      <c r="C173" s="37"/>
      <c r="D173" s="37"/>
      <c r="E173" s="37"/>
      <c r="F173" s="37"/>
      <c r="G173" s="37"/>
      <c r="H173" s="37"/>
      <c r="I173" s="37"/>
      <c r="J173" s="37"/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2019-12-06T20:19:51Z</dcterms:created>
  <dc:creator/>
  <dc:description/>
  <dc:language>fr-BE</dc:language>
  <cp:lastModifiedBy/>
  <dcterms:modified xsi:type="dcterms:W3CDTF">2020-10-23T16:35:45Z</dcterms:modified>
  <cp:revision>48</cp:revision>
  <dc:subject/>
  <dc:title/>
</cp:coreProperties>
</file>