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<sst xmlns="http://schemas.openxmlformats.org/spreadsheetml/2006/main" count="15" uniqueCount="15">
  <si>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Test du Khi carré (bi-dimensionnel)</t>
  </si>
  <si>
    <t xml:space="preserve">jchr.be/science/khicarre.htm – 2020.10.12 – v1.1</t>
  </si>
  <si>
    <t xml:space="preserve">GPL2 – par sécurité, la feuille est protégée, sans mot de passe</t>
  </si>
  <si>
    <t xml:space="preserve">Effectifs réels (Er), à encoder ci-dessous</t>
  </si>
  <si>
    <r>
      <rPr>
        <b val="true"/>
        <i val="true"/>
        <sz val="15"/>
        <rFont val="Times New Roman"/>
        <family val="1"/>
      </rPr>
      <t xml:space="preserve">Effectifs théoriques (Eth) = (Σ colonne </t>
    </r>
    <r>
      <rPr>
        <b val="true"/>
        <sz val="15"/>
        <rFont val="Arial"/>
        <family val="2"/>
      </rPr>
      <t xml:space="preserve">X</t>
    </r>
    <r>
      <rPr>
        <b val="true"/>
        <i val="true"/>
        <sz val="15"/>
        <rFont val="Times New Roman"/>
        <family val="1"/>
      </rPr>
      <t xml:space="preserve"> Σ rangée / total) – calcul automatique</t>
    </r>
  </si>
  <si>
    <t xml:space="preserve">(Er-Eth)² / Eth pour chaque cellule – calcul automatique</t>
  </si>
  <si>
    <t xml:space="preserve">° liberté</t>
  </si>
  <si>
    <t xml:space="preserve">α=0,100</t>
  </si>
  <si>
    <t xml:space="preserve">α=0,050</t>
  </si>
  <si>
    <t xml:space="preserve">α=0,025</t>
  </si>
  <si>
    <t xml:space="preserve">α=0,020</t>
  </si>
  <si>
    <t xml:space="preserve">α=0,010</t>
  </si>
  <si>
    <t xml:space="preserve">α=0,005</t>
  </si>
  <si>
    <t xml:space="preserve">α=0,002</t>
  </si>
  <si>
    <t xml:space="preserve">α=0,001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</si>
</sst>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&quot;VRAI&quot;;&quot;VRAI&quot;;&quot;FAUX&quot;"/>
    <numFmt numFmtId="167" formatCode="0.0"/>
  </numFmts>
  <fonts count="2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i val="true"/>
      <sz val="20"/>
      <name val="Times New Roman"/>
      <family val="1"/>
    </font>
    <font>
      <sz val="15"/>
      <name val="Arial"/>
      <family val="2"/>
    </font>
    <font>
      <b val="true"/>
      <i val="true"/>
      <sz val="18"/>
      <name val="Times New Roman"/>
      <family val="1"/>
    </font>
    <font>
      <sz val="11"/>
      <name val="Arial"/>
      <family val="2"/>
    </font>
    <font>
      <b val="true"/>
      <i val="true"/>
      <sz val="15"/>
      <name val="Times New Roman"/>
      <family val="1"/>
    </font>
    <font>
      <b val="true"/>
      <sz val="10"/>
      <name val="Arial"/>
      <family val="2"/>
    </font>
    <font>
      <b val="true"/>
      <sz val="11"/>
      <name val="Arial"/>
      <family val="2"/>
    </font>
    <font>
      <sz val="12"/>
      <name val="Arial"/>
      <family val="2"/>
    </font>
    <font>
      <b val="true"/>
      <sz val="15"/>
      <name val="Arial"/>
      <family val="2"/>
    </font>
    <font>
      <b val="true"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E16173"/>
        <bgColor rgb="FFFF6600"/>
      </patternFill>
    </fill>
    <fill>
      <patternFill patternType="solid">
        <fgColor rgb="FFFFBF00"/>
        <bgColor rgb="FFFF9900"/>
      </patternFill>
    </fill>
    <fill>
      <patternFill patternType="solid">
        <fgColor rgb="FF729FCF"/>
        <bgColor rgb="FF969696"/>
      </patternFill>
    </fill>
    <fill>
      <patternFill patternType="solid">
        <fgColor rgb="FFFFE994"/>
        <bgColor rgb="FFFFFFCC"/>
      </patternFill>
    </fill>
    <fill>
      <patternFill patternType="solid">
        <fgColor rgb="FFEEEEEE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 style="hair"/>
      <bottom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2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2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729FCF"/>
      <rgbColor rgb="FF993366"/>
      <rgbColor rgb="FFFFFFCC"/>
      <rgbColor rgb="FFEEEEEE"/>
      <rgbColor rgb="FF660066"/>
      <rgbColor rgb="FFE16173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CC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6" activeCellId="0" sqref="B26"/>
    </sheetView>
  </sheetViews>
  <sheetFormatPr defaultRowHeight="12.8" zeroHeight="false" outlineLevelRow="0" outlineLevelCol="0"/>
  <cols>
    <col collapsed="false" customWidth="true" hidden="false" outlineLevel="0" max="1" min="1" style="1" width="11.11"/>
    <col collapsed="false" customWidth="true" hidden="false" outlineLevel="0" max="4" min="2" style="1" width="7.78"/>
    <col collapsed="false" customWidth="true" hidden="false" outlineLevel="0" max="5" min="5" style="1" width="7.49"/>
    <col collapsed="false" customWidth="true" hidden="false" outlineLevel="0" max="16" min="6" style="1" width="7.78"/>
    <col collapsed="false" customWidth="false" hidden="false" outlineLevel="0" max="1025" min="17" style="1" width="11.52"/>
  </cols>
  <sheetData>
    <row r="1" customFormat="false" ht="24.45" hidden="false" customHeight="false" outlineLevel="0" collapsed="false">
      <c r="A1" s="2" t="s">
        <v>0</v>
      </c>
      <c r="I1" s="3" t="s">
        <v>1</v>
      </c>
    </row>
    <row r="2" customFormat="false" ht="13.4" hidden="false" customHeight="true" outlineLevel="0" collapsed="false">
      <c r="A2" s="4"/>
      <c r="I2" s="5" t="s">
        <v>2</v>
      </c>
    </row>
    <row r="3" customFormat="false" ht="18.55" hidden="false" customHeight="false" outlineLevel="0" collapsed="false">
      <c r="A3" s="6" t="s">
        <v>3</v>
      </c>
    </row>
    <row r="4" customFormat="false" ht="12.8" hidden="false" customHeight="false" outlineLevel="0" collapsed="false">
      <c r="A4" s="7" t="n">
        <f aca="false">SUM(A5:A16)</f>
        <v>0</v>
      </c>
      <c r="B4" s="8" t="str">
        <f aca="false">IF(SUM(B5:B16)&gt;0,SUM(B5:B16),"")</f>
        <v/>
      </c>
      <c r="C4" s="8" t="str">
        <f aca="false">IF(SUM(C5:C16)&gt;0,SUM(C5:C16),"")</f>
        <v/>
      </c>
      <c r="D4" s="8" t="str">
        <f aca="false">IF(SUM(D5:D16)&gt;0,SUM(D5:D16),"")</f>
        <v/>
      </c>
      <c r="E4" s="8" t="str">
        <f aca="false">IF(SUM(E5:E16)&gt;0,SUM(E5:E16),"")</f>
        <v/>
      </c>
      <c r="F4" s="8" t="str">
        <f aca="false">IF(SUM(F5:F16)&gt;0,SUM(F5:F16),"")</f>
        <v/>
      </c>
      <c r="G4" s="8" t="str">
        <f aca="false">IF(SUM(G5:G16)&gt;0,SUM(G5:G16),"")</f>
        <v/>
      </c>
      <c r="H4" s="8" t="str">
        <f aca="false">IF(SUM(H5:H16)&gt;0,SUM(H5:H16),"")</f>
        <v/>
      </c>
      <c r="I4" s="8" t="str">
        <f aca="false">IF(SUM(I5:I16)&gt;0,SUM(I5:I16),"")</f>
        <v/>
      </c>
      <c r="J4" s="8" t="str">
        <f aca="false">IF(SUM(J5:J16)&gt;0,SUM(J5:J16),"")</f>
        <v/>
      </c>
      <c r="K4" s="8" t="str">
        <f aca="false">IF(SUM(K5:K16)&gt;0,SUM(K5:K16),"")</f>
        <v/>
      </c>
      <c r="L4" s="8" t="str">
        <f aca="false">IF(SUM(L5:L16)&gt;0,SUM(L5:L16),"")</f>
        <v/>
      </c>
      <c r="M4" s="8" t="str">
        <f aca="false">IF(SUM(M5:M16)&gt;0,SUM(M5:M16),"")</f>
        <v/>
      </c>
      <c r="N4" s="8" t="str">
        <f aca="false">IF(SUM(N5:N16)&gt;0,SUM(N5:N16),"")</f>
        <v/>
      </c>
      <c r="O4" s="8" t="str">
        <f aca="false">IF(SUM(O5:O16)&gt;0,SUM(O5:O16),"")</f>
        <v/>
      </c>
      <c r="P4" s="8" t="str">
        <f aca="false">IF(SUM(P5:P16)&gt;0,SUM(P5:P16),"")</f>
        <v/>
      </c>
    </row>
    <row r="5" customFormat="false" ht="12.8" hidden="false" customHeight="false" outlineLevel="0" collapsed="false">
      <c r="A5" s="9" t="str">
        <f aca="false">IF(SUM(B5:P5)&gt;0,SUM(B5:P5),"")</f>
        <v/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customFormat="false" ht="12.8" hidden="false" customHeight="false" outlineLevel="0" collapsed="false">
      <c r="A6" s="9" t="str">
        <f aca="false">IF(SUM(B6:P6)&gt;0,SUM(B6:P6),"")</f>
        <v/>
      </c>
      <c r="B6" s="10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11"/>
    </row>
    <row r="7" customFormat="false" ht="12.8" hidden="false" customHeight="false" outlineLevel="0" collapsed="false">
      <c r="A7" s="9" t="str">
        <f aca="false">IF(SUM(B7:P7)&gt;0,SUM(B7:P7),"")</f>
        <v/>
      </c>
      <c r="B7" s="10"/>
      <c r="C7" s="1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"/>
      <c r="Q7" s="11"/>
    </row>
    <row r="8" customFormat="false" ht="12.8" hidden="false" customHeight="false" outlineLevel="0" collapsed="false">
      <c r="A8" s="9" t="str">
        <f aca="false">IF(SUM(B8:P8)&gt;0,SUM(B8:P8),"")</f>
        <v/>
      </c>
      <c r="B8" s="1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0"/>
      <c r="Q8" s="11"/>
    </row>
    <row r="9" customFormat="false" ht="12.8" hidden="false" customHeight="false" outlineLevel="0" collapsed="false">
      <c r="A9" s="9" t="str">
        <f aca="false">IF(SUM(B9:P9)&gt;0,SUM(B9:P9),"")</f>
        <v/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"/>
      <c r="Q9" s="11"/>
    </row>
    <row r="10" customFormat="false" ht="12.8" hidden="false" customHeight="false" outlineLevel="0" collapsed="false">
      <c r="A10" s="9" t="str">
        <f aca="false">IF(SUM(B10:P10)&gt;0,SUM(B10:P10),"")</f>
        <v/>
      </c>
      <c r="B10" s="10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"/>
      <c r="Q10" s="11"/>
    </row>
    <row r="11" customFormat="false" ht="12.8" hidden="false" customHeight="false" outlineLevel="0" collapsed="false">
      <c r="A11" s="9" t="str">
        <f aca="false">IF(SUM(B11:P11)&gt;0,SUM(B11:P11),"")</f>
        <v/>
      </c>
      <c r="B11" s="1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"/>
      <c r="Q11" s="11"/>
    </row>
    <row r="12" customFormat="false" ht="12.8" hidden="false" customHeight="false" outlineLevel="0" collapsed="false">
      <c r="A12" s="9" t="str">
        <f aca="false">IF(SUM(B12:P12)&gt;0,SUM(B12:P12),"")</f>
        <v/>
      </c>
      <c r="B12" s="10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"/>
      <c r="Q12" s="11"/>
    </row>
    <row r="13" customFormat="false" ht="12.8" hidden="false" customHeight="false" outlineLevel="0" collapsed="false">
      <c r="A13" s="9" t="str">
        <f aca="false">IF(SUM(B13:P13)&gt;0,SUM(B13:P13),"")</f>
        <v/>
      </c>
      <c r="B13" s="1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"/>
      <c r="Q13" s="11"/>
    </row>
    <row r="14" customFormat="false" ht="12.8" hidden="false" customHeight="false" outlineLevel="0" collapsed="false">
      <c r="A14" s="9" t="str">
        <f aca="false">IF(SUM(B14:P14)&gt;0,SUM(B14:P14),"")</f>
        <v/>
      </c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0"/>
      <c r="Q14" s="11"/>
    </row>
    <row r="15" customFormat="false" ht="12.8" hidden="false" customHeight="false" outlineLevel="0" collapsed="false">
      <c r="A15" s="9" t="str">
        <f aca="false">IF(SUM(B15:P15)&gt;0,SUM(B15:P15),"")</f>
        <v/>
      </c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"/>
      <c r="Q15" s="11"/>
    </row>
    <row r="16" customFormat="false" ht="12.8" hidden="false" customHeight="false" outlineLevel="0" collapsed="false">
      <c r="A16" s="9" t="str">
        <f aca="false">IF(SUM(B16:P16)&gt;0,SUM(B16:P16),"")</f>
        <v/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="5" customFormat="true" ht="13.8" hidden="false" customHeight="false" outlineLevel="0" collapsed="false">
      <c r="A17" s="13" t="str">
        <f aca="false">IF(I17*L17=0,"",IF(A4&gt;29,"","Attention !"))</f>
        <v/>
      </c>
      <c r="B17" s="14" t="n">
        <f aca="false">A4</f>
        <v>0</v>
      </c>
      <c r="C17" s="15" t="str">
        <f aca="false">IF(A4&gt;29," Total suffisant pour le test"," Total insuffisant pour le test !")</f>
        <v> Total insuffisant pour le test !</v>
      </c>
      <c r="D17" s="16"/>
      <c r="E17" s="16"/>
      <c r="F17" s="16"/>
      <c r="G17" s="16"/>
      <c r="H17" s="16"/>
      <c r="I17" s="17" t="n">
        <f aca="false">IF(SUM(A5:A16)&gt;0,COUNTIF(A5:A16,"&gt;0"),0)</f>
        <v>0</v>
      </c>
      <c r="J17" s="16" t="str">
        <f aca="false">IF(I17&lt;&gt;"",IF(I17&gt;1," rangées"," rangée"),"")</f>
        <v> rangée</v>
      </c>
      <c r="K17" s="16"/>
      <c r="L17" s="17" t="n">
        <f aca="false">IF(SUM(B4:P4)&gt;0,COUNTIF(B4:P4,"&gt;0"),0)</f>
        <v>0</v>
      </c>
      <c r="M17" s="16" t="str">
        <f aca="false">IF(L17&lt;&gt;"",IF(L17&gt;1," colonnes"," colonne"),"")</f>
        <v> colonne</v>
      </c>
      <c r="N17" s="16"/>
      <c r="O17" s="16"/>
      <c r="P17" s="16"/>
    </row>
    <row r="18" s="18" customFormat="true" ht="15" hidden="false" customHeight="false" outlineLevel="0" collapsed="false"/>
    <row r="19" customFormat="false" ht="17.9" hidden="false" customHeight="false" outlineLevel="0" collapsed="false">
      <c r="A19" s="6" t="s">
        <v>4</v>
      </c>
    </row>
    <row r="20" customFormat="false" ht="12.8" hidden="false" customHeight="false" outlineLevel="0" collapsed="false">
      <c r="A20" s="19" t="n">
        <f aca="false">A4</f>
        <v>0</v>
      </c>
      <c r="B20" s="20" t="str">
        <f aca="false">IF(B4&gt;0,B4,"")</f>
        <v/>
      </c>
      <c r="C20" s="20" t="str">
        <f aca="false">IF(C4&gt;0,C4,"")</f>
        <v/>
      </c>
      <c r="D20" s="20" t="str">
        <f aca="false">IF(D4&gt;0,D4,"")</f>
        <v/>
      </c>
      <c r="E20" s="20" t="str">
        <f aca="false">IF(E4&gt;0,E4,"")</f>
        <v/>
      </c>
      <c r="F20" s="20" t="str">
        <f aca="false">IF(F4&gt;0,F4,"")</f>
        <v/>
      </c>
      <c r="G20" s="21" t="str">
        <f aca="false">IF(G4&gt;0,G4,"")</f>
        <v/>
      </c>
      <c r="H20" s="20" t="str">
        <f aca="false">IF(H4&gt;0,H4,"")</f>
        <v/>
      </c>
      <c r="I20" s="20" t="str">
        <f aca="false">IF(I4&gt;0,I4,"")</f>
        <v/>
      </c>
      <c r="J20" s="20" t="str">
        <f aca="false">IF(J4&gt;0,J4,"")</f>
        <v/>
      </c>
      <c r="K20" s="20" t="str">
        <f aca="false">IF(K4&gt;0,K4,"")</f>
        <v/>
      </c>
      <c r="L20" s="20" t="str">
        <f aca="false">IF(L4&gt;0,L4,"")</f>
        <v/>
      </c>
      <c r="M20" s="20" t="str">
        <f aca="false">IF(M4&gt;0,M4,"")</f>
        <v/>
      </c>
      <c r="N20" s="20" t="str">
        <f aca="false">IF(N4&gt;0,N4,"")</f>
        <v/>
      </c>
      <c r="O20" s="20" t="str">
        <f aca="false">IF(O4&gt;0,O4,"")</f>
        <v/>
      </c>
      <c r="P20" s="20" t="str">
        <f aca="false">IF(P4&gt;0,P4,"")</f>
        <v/>
      </c>
    </row>
    <row r="21" customFormat="false" ht="12.8" hidden="false" customHeight="false" outlineLevel="0" collapsed="false">
      <c r="A21" s="22" t="str">
        <f aca="false">IF(A5&gt;0,A5,"")</f>
        <v/>
      </c>
      <c r="B21" s="23" t="str">
        <f aca="false">IF((B$20&lt;&gt;"")AND($A21&lt;&gt;""),B$20*$A21/$A$4,"")</f>
        <v/>
      </c>
      <c r="C21" s="23" t="str">
        <f aca="false">IF((C$20&lt;&gt;"")AND($A21&lt;&gt;""),C$20*$A21/$A$4,"")</f>
        <v/>
      </c>
      <c r="D21" s="23" t="str">
        <f aca="false">IF((D$20&lt;&gt;"")AND($A21&lt;&gt;""),D$20*$A21/$A$4,"")</f>
        <v/>
      </c>
      <c r="E21" s="23" t="str">
        <f aca="false">IF((E$20&lt;&gt;"")AND($A21&lt;&gt;""),E$20*$A21/$A$4,"")</f>
        <v/>
      </c>
      <c r="F21" s="23" t="str">
        <f aca="false">IF((F$20&lt;&gt;"")AND($A21&lt;&gt;""),F$20*$A21/$A$4,"")</f>
        <v/>
      </c>
      <c r="G21" s="23" t="str">
        <f aca="false">IF((G$20&lt;&gt;"")AND($A21&lt;&gt;""),G$20*$A21/$A$4,"")</f>
        <v/>
      </c>
      <c r="H21" s="23" t="str">
        <f aca="false">IF((H$20&lt;&gt;"")AND($A21&lt;&gt;""),H$20*$A21/$A$4,"")</f>
        <v/>
      </c>
      <c r="I21" s="23" t="str">
        <f aca="false">IF((I$20&lt;&gt;"")AND($A21&lt;&gt;""),I$20*$A21/$A$4,"")</f>
        <v/>
      </c>
      <c r="J21" s="23" t="str">
        <f aca="false">IF((J$20&lt;&gt;"")AND($A21&lt;&gt;""),J$20*$A21/$A$4,"")</f>
        <v/>
      </c>
      <c r="K21" s="23" t="str">
        <f aca="false">IF((K$20&lt;&gt;"")AND($A21&lt;&gt;""),K$20*$A21/$A$4,"")</f>
        <v/>
      </c>
      <c r="L21" s="23" t="str">
        <f aca="false">IF((L$20&lt;&gt;"")AND($A21&lt;&gt;""),L$20*$A21/$A$4,"")</f>
        <v/>
      </c>
      <c r="M21" s="23" t="str">
        <f aca="false">IF((M$20&lt;&gt;"")AND($A21&lt;&gt;""),M$20*$A21/$A$4,"")</f>
        <v/>
      </c>
      <c r="N21" s="23" t="str">
        <f aca="false">IF((N$20&lt;&gt;"")AND($A21&lt;&gt;""),N$20*$A21/$A$4,"")</f>
        <v/>
      </c>
      <c r="O21" s="23" t="str">
        <f aca="false">IF((O$20&lt;&gt;"")AND($A21&lt;&gt;""),O$20*$A21/$A$4,"")</f>
        <v/>
      </c>
      <c r="P21" s="23" t="str">
        <f aca="false">IF((P$20&lt;&gt;"")AND($A21&lt;&gt;""),P$20*$A21/$A$4,"")</f>
        <v/>
      </c>
      <c r="Q21" s="11"/>
      <c r="R21" s="24"/>
    </row>
    <row r="22" customFormat="false" ht="12.8" hidden="false" customHeight="false" outlineLevel="0" collapsed="false">
      <c r="A22" s="22" t="str">
        <f aca="false">IF(A6&gt;0,A6,"")</f>
        <v/>
      </c>
      <c r="B22" s="23" t="str">
        <f aca="false">IF((B$20&lt;&gt;"")AND($A22&lt;&gt;""),B$20*$A22/$A$4,"")</f>
        <v/>
      </c>
      <c r="C22" s="23" t="str">
        <f aca="false">IF((C$20&lt;&gt;"")AND($A22&lt;&gt;""),C$20*$A22/$A$4,"")</f>
        <v/>
      </c>
      <c r="D22" s="23" t="str">
        <f aca="false">IF((D$20&lt;&gt;"")AND($A22&lt;&gt;""),D$20*$A22/$A$4,"")</f>
        <v/>
      </c>
      <c r="E22" s="23" t="str">
        <f aca="false">IF((E$20&lt;&gt;"")AND($A22&lt;&gt;""),E$20*$A22/$A$4,"")</f>
        <v/>
      </c>
      <c r="F22" s="23" t="str">
        <f aca="false">IF((F$20&lt;&gt;"")AND($A22&lt;&gt;""),F$20*$A22/$A$4,"")</f>
        <v/>
      </c>
      <c r="G22" s="23" t="str">
        <f aca="false">IF((G$20&lt;&gt;"")AND($A22&lt;&gt;""),G$20*$A22/$A$4,"")</f>
        <v/>
      </c>
      <c r="H22" s="23" t="str">
        <f aca="false">IF((H$20&lt;&gt;"")AND($A22&lt;&gt;""),H$20*$A22/$A$4,"")</f>
        <v/>
      </c>
      <c r="I22" s="23" t="str">
        <f aca="false">IF((I$20&lt;&gt;"")AND($A22&lt;&gt;""),I$20*$A22/$A$4,"")</f>
        <v/>
      </c>
      <c r="J22" s="23" t="str">
        <f aca="false">IF((J$20&lt;&gt;"")AND($A22&lt;&gt;""),J$20*$A22/$A$4,"")</f>
        <v/>
      </c>
      <c r="K22" s="23" t="str">
        <f aca="false">IF((K$20&lt;&gt;"")AND($A22&lt;&gt;""),K$20*$A22/$A$4,"")</f>
        <v/>
      </c>
      <c r="L22" s="23" t="str">
        <f aca="false">IF((L$20&lt;&gt;"")AND($A22&lt;&gt;""),L$20*$A22/$A$4,"")</f>
        <v/>
      </c>
      <c r="M22" s="23" t="str">
        <f aca="false">IF((M$20&lt;&gt;"")AND($A22&lt;&gt;""),M$20*$A22/$A$4,"")</f>
        <v/>
      </c>
      <c r="N22" s="23" t="str">
        <f aca="false">IF((N$20&lt;&gt;"")AND($A22&lt;&gt;""),N$20*$A22/$A$4,"")</f>
        <v/>
      </c>
      <c r="O22" s="23" t="str">
        <f aca="false">IF((O$20&lt;&gt;"")AND($A22&lt;&gt;""),O$20*$A22/$A$4,"")</f>
        <v/>
      </c>
      <c r="P22" s="23" t="str">
        <f aca="false">IF((P$20&lt;&gt;"")AND($A22&lt;&gt;""),P$20*$A22/$A$4,"")</f>
        <v/>
      </c>
      <c r="Q22" s="11"/>
      <c r="R22" s="24"/>
    </row>
    <row r="23" customFormat="false" ht="12.8" hidden="false" customHeight="false" outlineLevel="0" collapsed="false">
      <c r="A23" s="22" t="str">
        <f aca="false">IF(A7&gt;0,A7,"")</f>
        <v/>
      </c>
      <c r="B23" s="23" t="str">
        <f aca="false">IF((B$20&lt;&gt;"")AND($A23&lt;&gt;""),B$20*$A23/$A$4,"")</f>
        <v/>
      </c>
      <c r="C23" s="23" t="str">
        <f aca="false">IF((C$20&lt;&gt;"")AND($A23&lt;&gt;""),C$20*$A23/$A$4,"")</f>
        <v/>
      </c>
      <c r="D23" s="23" t="str">
        <f aca="false">IF((D$20&lt;&gt;"")AND($A23&lt;&gt;""),D$20*$A23/$A$4,"")</f>
        <v/>
      </c>
      <c r="E23" s="23" t="str">
        <f aca="false">IF((E$20&lt;&gt;"")AND($A23&lt;&gt;""),E$20*$A23/$A$4,"")</f>
        <v/>
      </c>
      <c r="F23" s="23" t="str">
        <f aca="false">IF((F$20&lt;&gt;"")AND($A23&lt;&gt;""),F$20*$A23/$A$4,"")</f>
        <v/>
      </c>
      <c r="G23" s="23" t="str">
        <f aca="false">IF((G$20&lt;&gt;"")AND($A23&lt;&gt;""),G$20*$A23/$A$4,"")</f>
        <v/>
      </c>
      <c r="H23" s="23" t="str">
        <f aca="false">IF((H$20&lt;&gt;"")AND($A23&lt;&gt;""),H$20*$A23/$A$4,"")</f>
        <v/>
      </c>
      <c r="I23" s="23" t="str">
        <f aca="false">IF((I$20&lt;&gt;"")AND($A23&lt;&gt;""),I$20*$A23/$A$4,"")</f>
        <v/>
      </c>
      <c r="J23" s="23" t="str">
        <f aca="false">IF((J$20&lt;&gt;"")AND($A23&lt;&gt;""),J$20*$A23/$A$4,"")</f>
        <v/>
      </c>
      <c r="K23" s="23" t="str">
        <f aca="false">IF((K$20&lt;&gt;"")AND($A23&lt;&gt;""),K$20*$A23/$A$4,"")</f>
        <v/>
      </c>
      <c r="L23" s="23" t="str">
        <f aca="false">IF((L$20&lt;&gt;"")AND($A23&lt;&gt;""),L$20*$A23/$A$4,"")</f>
        <v/>
      </c>
      <c r="M23" s="23" t="str">
        <f aca="false">IF((M$20&lt;&gt;"")AND($A23&lt;&gt;""),M$20*$A23/$A$4,"")</f>
        <v/>
      </c>
      <c r="N23" s="23" t="str">
        <f aca="false">IF((N$20&lt;&gt;"")AND($A23&lt;&gt;""),N$20*$A23/$A$4,"")</f>
        <v/>
      </c>
      <c r="O23" s="23" t="str">
        <f aca="false">IF((O$20&lt;&gt;"")AND($A23&lt;&gt;""),O$20*$A23/$A$4,"")</f>
        <v/>
      </c>
      <c r="P23" s="23" t="str">
        <f aca="false">IF((P$20&lt;&gt;"")AND($A23&lt;&gt;""),P$20*$A23/$A$4,"")</f>
        <v/>
      </c>
      <c r="Q23" s="11"/>
    </row>
    <row r="24" customFormat="false" ht="12.8" hidden="false" customHeight="false" outlineLevel="0" collapsed="false">
      <c r="A24" s="22" t="str">
        <f aca="false">IF(A8&gt;0,A8,"")</f>
        <v/>
      </c>
      <c r="B24" s="23" t="str">
        <f aca="false">IF((B$20&lt;&gt;"")AND($A24&lt;&gt;""),B$20*$A24/$A$4,"")</f>
        <v/>
      </c>
      <c r="C24" s="23" t="str">
        <f aca="false">IF((C$20&lt;&gt;"")AND($A24&lt;&gt;""),C$20*$A24/$A$4,"")</f>
        <v/>
      </c>
      <c r="D24" s="23" t="str">
        <f aca="false">IF((D$20&lt;&gt;"")AND($A24&lt;&gt;""),D$20*$A24/$A$4,"")</f>
        <v/>
      </c>
      <c r="E24" s="23" t="str">
        <f aca="false">IF((E$20&lt;&gt;"")AND($A24&lt;&gt;""),E$20*$A24/$A$4,"")</f>
        <v/>
      </c>
      <c r="F24" s="23" t="str">
        <f aca="false">IF((F$20&lt;&gt;"")AND($A24&lt;&gt;""),F$20*$A24/$A$4,"")</f>
        <v/>
      </c>
      <c r="G24" s="23" t="str">
        <f aca="false">IF((G$20&lt;&gt;"")AND($A24&lt;&gt;""),G$20*$A24/$A$4,"")</f>
        <v/>
      </c>
      <c r="H24" s="23" t="str">
        <f aca="false">IF((H$20&lt;&gt;"")AND($A24&lt;&gt;""),H$20*$A24/$A$4,"")</f>
        <v/>
      </c>
      <c r="I24" s="23" t="str">
        <f aca="false">IF((I$20&lt;&gt;"")AND($A24&lt;&gt;""),I$20*$A24/$A$4,"")</f>
        <v/>
      </c>
      <c r="J24" s="23" t="str">
        <f aca="false">IF((J$20&lt;&gt;"")AND($A24&lt;&gt;""),J$20*$A24/$A$4,"")</f>
        <v/>
      </c>
      <c r="K24" s="23" t="str">
        <f aca="false">IF((K$20&lt;&gt;"")AND($A24&lt;&gt;""),K$20*$A24/$A$4,"")</f>
        <v/>
      </c>
      <c r="L24" s="23" t="str">
        <f aca="false">IF((L$20&lt;&gt;"")AND($A24&lt;&gt;""),L$20*$A24/$A$4,"")</f>
        <v/>
      </c>
      <c r="M24" s="23" t="str">
        <f aca="false">IF((M$20&lt;&gt;"")AND($A24&lt;&gt;""),M$20*$A24/$A$4,"")</f>
        <v/>
      </c>
      <c r="N24" s="23" t="str">
        <f aca="false">IF((N$20&lt;&gt;"")AND($A24&lt;&gt;""),N$20*$A24/$A$4,"")</f>
        <v/>
      </c>
      <c r="O24" s="23" t="str">
        <f aca="false">IF((O$20&lt;&gt;"")AND($A24&lt;&gt;""),O$20*$A24/$A$4,"")</f>
        <v/>
      </c>
      <c r="P24" s="23" t="str">
        <f aca="false">IF((P$20&lt;&gt;"")AND($A24&lt;&gt;""),P$20*$A24/$A$4,"")</f>
        <v/>
      </c>
      <c r="Q24" s="11"/>
    </row>
    <row r="25" customFormat="false" ht="12.8" hidden="false" customHeight="false" outlineLevel="0" collapsed="false">
      <c r="A25" s="22" t="str">
        <f aca="false">IF(A9&gt;0,A9,"")</f>
        <v/>
      </c>
      <c r="B25" s="23" t="str">
        <f aca="false">IF((B$20&lt;&gt;"")AND($A25&lt;&gt;""),B$20*$A25/$A$4,"")</f>
        <v/>
      </c>
      <c r="C25" s="23" t="str">
        <f aca="false">IF((C$20&lt;&gt;"")AND($A25&lt;&gt;""),C$20*$A25/$A$4,"")</f>
        <v/>
      </c>
      <c r="D25" s="23" t="str">
        <f aca="false">IF((D$20&lt;&gt;"")AND($A25&lt;&gt;""),D$20*$A25/$A$4,"")</f>
        <v/>
      </c>
      <c r="E25" s="23" t="str">
        <f aca="false">IF((E$20&lt;&gt;"")AND($A25&lt;&gt;""),E$20*$A25/$A$4,"")</f>
        <v/>
      </c>
      <c r="F25" s="23" t="str">
        <f aca="false">IF((F$20&lt;&gt;"")AND($A25&lt;&gt;""),F$20*$A25/$A$4,"")</f>
        <v/>
      </c>
      <c r="G25" s="23" t="str">
        <f aca="false">IF((G$20&lt;&gt;"")AND($A25&lt;&gt;""),G$20*$A25/$A$4,"")</f>
        <v/>
      </c>
      <c r="H25" s="23" t="str">
        <f aca="false">IF((H$20&lt;&gt;"")AND($A25&lt;&gt;""),H$20*$A25/$A$4,"")</f>
        <v/>
      </c>
      <c r="I25" s="23" t="str">
        <f aca="false">IF((I$20&lt;&gt;"")AND($A25&lt;&gt;""),I$20*$A25/$A$4,"")</f>
        <v/>
      </c>
      <c r="J25" s="23" t="str">
        <f aca="false">IF((J$20&lt;&gt;"")AND($A25&lt;&gt;""),J$20*$A25/$A$4,"")</f>
        <v/>
      </c>
      <c r="K25" s="23" t="str">
        <f aca="false">IF((K$20&lt;&gt;"")AND($A25&lt;&gt;""),K$20*$A25/$A$4,"")</f>
        <v/>
      </c>
      <c r="L25" s="23" t="str">
        <f aca="false">IF((L$20&lt;&gt;"")AND($A25&lt;&gt;""),L$20*$A25/$A$4,"")</f>
        <v/>
      </c>
      <c r="M25" s="23" t="str">
        <f aca="false">IF((M$20&lt;&gt;"")AND($A25&lt;&gt;""),M$20*$A25/$A$4,"")</f>
        <v/>
      </c>
      <c r="N25" s="23" t="str">
        <f aca="false">IF((N$20&lt;&gt;"")AND($A25&lt;&gt;""),N$20*$A25/$A$4,"")</f>
        <v/>
      </c>
      <c r="O25" s="23" t="str">
        <f aca="false">IF((O$20&lt;&gt;"")AND($A25&lt;&gt;""),O$20*$A25/$A$4,"")</f>
        <v/>
      </c>
      <c r="P25" s="23" t="str">
        <f aca="false">IF((P$20&lt;&gt;"")AND($A25&lt;&gt;""),P$20*$A25/$A$4,"")</f>
        <v/>
      </c>
      <c r="Q25" s="11"/>
    </row>
    <row r="26" customFormat="false" ht="12.8" hidden="false" customHeight="false" outlineLevel="0" collapsed="false">
      <c r="A26" s="22" t="str">
        <f aca="false">IF(A10&gt;0,A10,"")</f>
        <v/>
      </c>
      <c r="B26" s="23" t="str">
        <f aca="false">IF((B$20&lt;&gt;"")AND($A26&lt;&gt;""),B$20*$A26/$A$4,"")</f>
        <v/>
      </c>
      <c r="C26" s="23" t="str">
        <f aca="false">IF((C$20&lt;&gt;"")AND($A26&lt;&gt;""),C$20*$A26/$A$4,"")</f>
        <v/>
      </c>
      <c r="D26" s="23" t="str">
        <f aca="false">IF((D$20&lt;&gt;"")AND($A26&lt;&gt;""),D$20*$A26/$A$4,"")</f>
        <v/>
      </c>
      <c r="E26" s="23" t="str">
        <f aca="false">IF((E$20&lt;&gt;"")AND($A26&lt;&gt;""),E$20*$A26/$A$4,"")</f>
        <v/>
      </c>
      <c r="F26" s="23" t="str">
        <f aca="false">IF((F$20&lt;&gt;"")AND($A26&lt;&gt;""),F$20*$A26/$A$4,"")</f>
        <v/>
      </c>
      <c r="G26" s="23" t="str">
        <f aca="false">IF((G$20&lt;&gt;"")AND($A26&lt;&gt;""),G$20*$A26/$A$4,"")</f>
        <v/>
      </c>
      <c r="H26" s="23" t="str">
        <f aca="false">IF((H$20&lt;&gt;"")AND($A26&lt;&gt;""),H$20*$A26/$A$4,"")</f>
        <v/>
      </c>
      <c r="I26" s="23" t="str">
        <f aca="false">IF((I$20&lt;&gt;"")AND($A26&lt;&gt;""),I$20*$A26/$A$4,"")</f>
        <v/>
      </c>
      <c r="J26" s="23" t="str">
        <f aca="false">IF((J$20&lt;&gt;"")AND($A26&lt;&gt;""),J$20*$A26/$A$4,"")</f>
        <v/>
      </c>
      <c r="K26" s="23" t="str">
        <f aca="false">IF((K$20&lt;&gt;"")AND($A26&lt;&gt;""),K$20*$A26/$A$4,"")</f>
        <v/>
      </c>
      <c r="L26" s="23" t="str">
        <f aca="false">IF((L$20&lt;&gt;"")AND($A26&lt;&gt;""),L$20*$A26/$A$4,"")</f>
        <v/>
      </c>
      <c r="M26" s="23" t="str">
        <f aca="false">IF((M$20&lt;&gt;"")AND($A26&lt;&gt;""),M$20*$A26/$A$4,"")</f>
        <v/>
      </c>
      <c r="N26" s="23" t="str">
        <f aca="false">IF((N$20&lt;&gt;"")AND($A26&lt;&gt;""),N$20*$A26/$A$4,"")</f>
        <v/>
      </c>
      <c r="O26" s="23" t="str">
        <f aca="false">IF((O$20&lt;&gt;"")AND($A26&lt;&gt;""),O$20*$A26/$A$4,"")</f>
        <v/>
      </c>
      <c r="P26" s="23" t="str">
        <f aca="false">IF((P$20&lt;&gt;"")AND($A26&lt;&gt;""),P$20*$A26/$A$4,"")</f>
        <v/>
      </c>
      <c r="Q26" s="11"/>
    </row>
    <row r="27" customFormat="false" ht="12.8" hidden="false" customHeight="false" outlineLevel="0" collapsed="false">
      <c r="A27" s="22" t="str">
        <f aca="false">IF(A11&gt;0,A11,"")</f>
        <v/>
      </c>
      <c r="B27" s="23" t="str">
        <f aca="false">IF((B$20&lt;&gt;"")AND($A27&lt;&gt;""),B$20*$A27/$A$4,"")</f>
        <v/>
      </c>
      <c r="C27" s="23" t="str">
        <f aca="false">IF((C$20&lt;&gt;"")AND($A27&lt;&gt;""),C$20*$A27/$A$4,"")</f>
        <v/>
      </c>
      <c r="D27" s="23" t="str">
        <f aca="false">IF((D$20&lt;&gt;"")AND($A27&lt;&gt;""),D$20*$A27/$A$4,"")</f>
        <v/>
      </c>
      <c r="E27" s="23" t="str">
        <f aca="false">IF((E$20&lt;&gt;"")AND($A27&lt;&gt;""),E$20*$A27/$A$4,"")</f>
        <v/>
      </c>
      <c r="F27" s="23" t="str">
        <f aca="false">IF((F$20&lt;&gt;"")AND($A27&lt;&gt;""),F$20*$A27/$A$4,"")</f>
        <v/>
      </c>
      <c r="G27" s="23" t="str">
        <f aca="false">IF((G$20&lt;&gt;"")AND($A27&lt;&gt;""),G$20*$A27/$A$4,"")</f>
        <v/>
      </c>
      <c r="H27" s="23" t="str">
        <f aca="false">IF((H$20&lt;&gt;"")AND($A27&lt;&gt;""),H$20*$A27/$A$4,"")</f>
        <v/>
      </c>
      <c r="I27" s="23" t="str">
        <f aca="false">IF((I$20&lt;&gt;"")AND($A27&lt;&gt;""),I$20*$A27/$A$4,"")</f>
        <v/>
      </c>
      <c r="J27" s="23" t="str">
        <f aca="false">IF((J$20&lt;&gt;"")AND($A27&lt;&gt;""),J$20*$A27/$A$4,"")</f>
        <v/>
      </c>
      <c r="K27" s="23" t="str">
        <f aca="false">IF((K$20&lt;&gt;"")AND($A27&lt;&gt;""),K$20*$A27/$A$4,"")</f>
        <v/>
      </c>
      <c r="L27" s="23" t="str">
        <f aca="false">IF((L$20&lt;&gt;"")AND($A27&lt;&gt;""),L$20*$A27/$A$4,"")</f>
        <v/>
      </c>
      <c r="M27" s="23" t="str">
        <f aca="false">IF((M$20&lt;&gt;"")AND($A27&lt;&gt;""),M$20*$A27/$A$4,"")</f>
        <v/>
      </c>
      <c r="N27" s="23" t="str">
        <f aca="false">IF((N$20&lt;&gt;"")AND($A27&lt;&gt;""),N$20*$A27/$A$4,"")</f>
        <v/>
      </c>
      <c r="O27" s="23" t="str">
        <f aca="false">IF((O$20&lt;&gt;"")AND($A27&lt;&gt;""),O$20*$A27/$A$4,"")</f>
        <v/>
      </c>
      <c r="P27" s="23" t="str">
        <f aca="false">IF((P$20&lt;&gt;"")AND($A27&lt;&gt;""),P$20*$A27/$A$4,"")</f>
        <v/>
      </c>
      <c r="Q27" s="11"/>
    </row>
    <row r="28" customFormat="false" ht="12.8" hidden="false" customHeight="false" outlineLevel="0" collapsed="false">
      <c r="A28" s="22" t="str">
        <f aca="false">IF(A12&gt;0,A12,"")</f>
        <v/>
      </c>
      <c r="B28" s="23" t="str">
        <f aca="false">IF((B$20&lt;&gt;"")AND($A28&lt;&gt;""),B$20*$A28/$A$4,"")</f>
        <v/>
      </c>
      <c r="C28" s="23" t="str">
        <f aca="false">IF((C$20&lt;&gt;"")AND($A28&lt;&gt;""),C$20*$A28/$A$4,"")</f>
        <v/>
      </c>
      <c r="D28" s="23" t="str">
        <f aca="false">IF((D$20&lt;&gt;"")AND($A28&lt;&gt;""),D$20*$A28/$A$4,"")</f>
        <v/>
      </c>
      <c r="E28" s="23" t="str">
        <f aca="false">IF((E$20&lt;&gt;"")AND($A28&lt;&gt;""),E$20*$A28/$A$4,"")</f>
        <v/>
      </c>
      <c r="F28" s="23" t="str">
        <f aca="false">IF((F$20&lt;&gt;"")AND($A28&lt;&gt;""),F$20*$A28/$A$4,"")</f>
        <v/>
      </c>
      <c r="G28" s="23" t="str">
        <f aca="false">IF((G$20&lt;&gt;"")AND($A28&lt;&gt;""),G$20*$A28/$A$4,"")</f>
        <v/>
      </c>
      <c r="H28" s="23" t="str">
        <f aca="false">IF((H$20&lt;&gt;"")AND($A28&lt;&gt;""),H$20*$A28/$A$4,"")</f>
        <v/>
      </c>
      <c r="I28" s="23" t="str">
        <f aca="false">IF((I$20&lt;&gt;"")AND($A28&lt;&gt;""),I$20*$A28/$A$4,"")</f>
        <v/>
      </c>
      <c r="J28" s="23" t="str">
        <f aca="false">IF((J$20&lt;&gt;"")AND($A28&lt;&gt;""),J$20*$A28/$A$4,"")</f>
        <v/>
      </c>
      <c r="K28" s="23" t="str">
        <f aca="false">IF((K$20&lt;&gt;"")AND($A28&lt;&gt;""),K$20*$A28/$A$4,"")</f>
        <v/>
      </c>
      <c r="L28" s="23" t="str">
        <f aca="false">IF((L$20&lt;&gt;"")AND($A28&lt;&gt;""),L$20*$A28/$A$4,"")</f>
        <v/>
      </c>
      <c r="M28" s="23" t="str">
        <f aca="false">IF((M$20&lt;&gt;"")AND($A28&lt;&gt;""),M$20*$A28/$A$4,"")</f>
        <v/>
      </c>
      <c r="N28" s="23" t="str">
        <f aca="false">IF((N$20&lt;&gt;"")AND($A28&lt;&gt;""),N$20*$A28/$A$4,"")</f>
        <v/>
      </c>
      <c r="O28" s="23" t="str">
        <f aca="false">IF((O$20&lt;&gt;"")AND($A28&lt;&gt;""),O$20*$A28/$A$4,"")</f>
        <v/>
      </c>
      <c r="P28" s="23" t="str">
        <f aca="false">IF((P$20&lt;&gt;"")AND($A28&lt;&gt;""),P$20*$A28/$A$4,"")</f>
        <v/>
      </c>
      <c r="Q28" s="11"/>
    </row>
    <row r="29" customFormat="false" ht="12.8" hidden="false" customHeight="false" outlineLevel="0" collapsed="false">
      <c r="A29" s="22" t="str">
        <f aca="false">IF(A13&gt;0,A13,"")</f>
        <v/>
      </c>
      <c r="B29" s="23" t="str">
        <f aca="false">IF((B$20&lt;&gt;"")AND($A29&lt;&gt;""),B$20*$A29/$A$4,"")</f>
        <v/>
      </c>
      <c r="C29" s="23" t="str">
        <f aca="false">IF((C$20&lt;&gt;"")AND($A29&lt;&gt;""),C$20*$A29/$A$4,"")</f>
        <v/>
      </c>
      <c r="D29" s="23" t="str">
        <f aca="false">IF((D$20&lt;&gt;"")AND($A29&lt;&gt;""),D$20*$A29/$A$4,"")</f>
        <v/>
      </c>
      <c r="E29" s="23" t="str">
        <f aca="false">IF((E$20&lt;&gt;"")AND($A29&lt;&gt;""),E$20*$A29/$A$4,"")</f>
        <v/>
      </c>
      <c r="F29" s="23" t="str">
        <f aca="false">IF((F$20&lt;&gt;"")AND($A29&lt;&gt;""),F$20*$A29/$A$4,"")</f>
        <v/>
      </c>
      <c r="G29" s="23" t="str">
        <f aca="false">IF((G$20&lt;&gt;"")AND($A29&lt;&gt;""),G$20*$A29/$A$4,"")</f>
        <v/>
      </c>
      <c r="H29" s="23" t="str">
        <f aca="false">IF((H$20&lt;&gt;"")AND($A29&lt;&gt;""),H$20*$A29/$A$4,"")</f>
        <v/>
      </c>
      <c r="I29" s="23" t="str">
        <f aca="false">IF((I$20&lt;&gt;"")AND($A29&lt;&gt;""),I$20*$A29/$A$4,"")</f>
        <v/>
      </c>
      <c r="J29" s="23" t="str">
        <f aca="false">IF((J$20&lt;&gt;"")AND($A29&lt;&gt;""),J$20*$A29/$A$4,"")</f>
        <v/>
      </c>
      <c r="K29" s="23" t="str">
        <f aca="false">IF((K$20&lt;&gt;"")AND($A29&lt;&gt;""),K$20*$A29/$A$4,"")</f>
        <v/>
      </c>
      <c r="L29" s="23" t="str">
        <f aca="false">IF((L$20&lt;&gt;"")AND($A29&lt;&gt;""),L$20*$A29/$A$4,"")</f>
        <v/>
      </c>
      <c r="M29" s="23" t="str">
        <f aca="false">IF((M$20&lt;&gt;"")AND($A29&lt;&gt;""),M$20*$A29/$A$4,"")</f>
        <v/>
      </c>
      <c r="N29" s="23" t="str">
        <f aca="false">IF((N$20&lt;&gt;"")AND($A29&lt;&gt;""),N$20*$A29/$A$4,"")</f>
        <v/>
      </c>
      <c r="O29" s="23" t="str">
        <f aca="false">IF((O$20&lt;&gt;"")AND($A29&lt;&gt;""),O$20*$A29/$A$4,"")</f>
        <v/>
      </c>
      <c r="P29" s="23" t="str">
        <f aca="false">IF((P$20&lt;&gt;"")AND($A29&lt;&gt;""),P$20*$A29/$A$4,"")</f>
        <v/>
      </c>
      <c r="Q29" s="11"/>
    </row>
    <row r="30" customFormat="false" ht="12.8" hidden="false" customHeight="false" outlineLevel="0" collapsed="false">
      <c r="A30" s="22" t="str">
        <f aca="false">IF(A14&gt;0,A14,"")</f>
        <v/>
      </c>
      <c r="B30" s="23" t="str">
        <f aca="false">IF((B$20&lt;&gt;"")AND($A30&lt;&gt;""),B$20*$A30/$A$4,"")</f>
        <v/>
      </c>
      <c r="C30" s="23" t="str">
        <f aca="false">IF((C$20&lt;&gt;"")AND($A30&lt;&gt;""),C$20*$A30/$A$4,"")</f>
        <v/>
      </c>
      <c r="D30" s="23" t="str">
        <f aca="false">IF((D$20&lt;&gt;"")AND($A30&lt;&gt;""),D$20*$A30/$A$4,"")</f>
        <v/>
      </c>
      <c r="E30" s="23" t="str">
        <f aca="false">IF((E$20&lt;&gt;"")AND($A30&lt;&gt;""),E$20*$A30/$A$4,"")</f>
        <v/>
      </c>
      <c r="F30" s="23" t="str">
        <f aca="false">IF((F$20&lt;&gt;"")AND($A30&lt;&gt;""),F$20*$A30/$A$4,"")</f>
        <v/>
      </c>
      <c r="G30" s="23" t="str">
        <f aca="false">IF((G$20&lt;&gt;"")AND($A30&lt;&gt;""),G$20*$A30/$A$4,"")</f>
        <v/>
      </c>
      <c r="H30" s="23" t="str">
        <f aca="false">IF((H$20&lt;&gt;"")AND($A30&lt;&gt;""),H$20*$A30/$A$4,"")</f>
        <v/>
      </c>
      <c r="I30" s="23" t="str">
        <f aca="false">IF((I$20&lt;&gt;"")AND($A30&lt;&gt;""),I$20*$A30/$A$4,"")</f>
        <v/>
      </c>
      <c r="J30" s="23" t="str">
        <f aca="false">IF((J$20&lt;&gt;"")AND($A30&lt;&gt;""),J$20*$A30/$A$4,"")</f>
        <v/>
      </c>
      <c r="K30" s="23" t="str">
        <f aca="false">IF((K$20&lt;&gt;"")AND($A30&lt;&gt;""),K$20*$A30/$A$4,"")</f>
        <v/>
      </c>
      <c r="L30" s="23" t="str">
        <f aca="false">IF((L$20&lt;&gt;"")AND($A30&lt;&gt;""),L$20*$A30/$A$4,"")</f>
        <v/>
      </c>
      <c r="M30" s="23" t="str">
        <f aca="false">IF((M$20&lt;&gt;"")AND($A30&lt;&gt;""),M$20*$A30/$A$4,"")</f>
        <v/>
      </c>
      <c r="N30" s="23" t="str">
        <f aca="false">IF((N$20&lt;&gt;"")AND($A30&lt;&gt;""),N$20*$A30/$A$4,"")</f>
        <v/>
      </c>
      <c r="O30" s="23" t="str">
        <f aca="false">IF((O$20&lt;&gt;"")AND($A30&lt;&gt;""),O$20*$A30/$A$4,"")</f>
        <v/>
      </c>
      <c r="P30" s="23" t="str">
        <f aca="false">IF((P$20&lt;&gt;"")AND($A30&lt;&gt;""),P$20*$A30/$A$4,"")</f>
        <v/>
      </c>
      <c r="Q30" s="11"/>
    </row>
    <row r="31" customFormat="false" ht="12.8" hidden="false" customHeight="false" outlineLevel="0" collapsed="false">
      <c r="A31" s="22" t="str">
        <f aca="false">IF(A15&gt;0,A15,"")</f>
        <v/>
      </c>
      <c r="B31" s="23" t="str">
        <f aca="false">IF((B$20&lt;&gt;"")AND($A31&lt;&gt;""),B$20*$A31/$A$4,"")</f>
        <v/>
      </c>
      <c r="C31" s="23" t="str">
        <f aca="false">IF((C$20&lt;&gt;"")AND($A31&lt;&gt;""),C$20*$A31/$A$4,"")</f>
        <v/>
      </c>
      <c r="D31" s="23" t="str">
        <f aca="false">IF((D$20&lt;&gt;"")AND($A31&lt;&gt;""),D$20*$A31/$A$4,"")</f>
        <v/>
      </c>
      <c r="E31" s="23" t="str">
        <f aca="false">IF((E$20&lt;&gt;"")AND($A31&lt;&gt;""),E$20*$A31/$A$4,"")</f>
        <v/>
      </c>
      <c r="F31" s="23" t="str">
        <f aca="false">IF((F$20&lt;&gt;"")AND($A31&lt;&gt;""),F$20*$A31/$A$4,"")</f>
        <v/>
      </c>
      <c r="G31" s="23" t="str">
        <f aca="false">IF((G$20&lt;&gt;"")AND($A31&lt;&gt;""),G$20*$A31/$A$4,"")</f>
        <v/>
      </c>
      <c r="H31" s="23" t="str">
        <f aca="false">IF((H$20&lt;&gt;"")AND($A31&lt;&gt;""),H$20*$A31/$A$4,"")</f>
        <v/>
      </c>
      <c r="I31" s="23" t="str">
        <f aca="false">IF((I$20&lt;&gt;"")AND($A31&lt;&gt;""),I$20*$A31/$A$4,"")</f>
        <v/>
      </c>
      <c r="J31" s="23" t="str">
        <f aca="false">IF((J$20&lt;&gt;"")AND($A31&lt;&gt;""),J$20*$A31/$A$4,"")</f>
        <v/>
      </c>
      <c r="K31" s="23" t="str">
        <f aca="false">IF((K$20&lt;&gt;"")AND($A31&lt;&gt;""),K$20*$A31/$A$4,"")</f>
        <v/>
      </c>
      <c r="L31" s="23" t="str">
        <f aca="false">IF((L$20&lt;&gt;"")AND($A31&lt;&gt;""),L$20*$A31/$A$4,"")</f>
        <v/>
      </c>
      <c r="M31" s="23" t="str">
        <f aca="false">IF((M$20&lt;&gt;"")AND($A31&lt;&gt;""),M$20*$A31/$A$4,"")</f>
        <v/>
      </c>
      <c r="N31" s="23" t="str">
        <f aca="false">IF((N$20&lt;&gt;"")AND($A31&lt;&gt;""),N$20*$A31/$A$4,"")</f>
        <v/>
      </c>
      <c r="O31" s="23" t="str">
        <f aca="false">IF((O$20&lt;&gt;"")AND($A31&lt;&gt;""),O$20*$A31/$A$4,"")</f>
        <v/>
      </c>
      <c r="P31" s="23" t="str">
        <f aca="false">IF((P$20&lt;&gt;"")AND($A31&lt;&gt;""),P$20*$A31/$A$4,"")</f>
        <v/>
      </c>
      <c r="Q31" s="11"/>
    </row>
    <row r="32" customFormat="false" ht="12.8" hidden="false" customHeight="false" outlineLevel="0" collapsed="false">
      <c r="A32" s="22" t="str">
        <f aca="false">IF(A16&gt;0,A16,"")</f>
        <v/>
      </c>
      <c r="B32" s="23" t="str">
        <f aca="false">IF((B$20&lt;&gt;"")AND($A32&lt;&gt;""),B$20*$A32/$A$4,"")</f>
        <v/>
      </c>
      <c r="C32" s="23" t="str">
        <f aca="false">IF((C$20&lt;&gt;"")AND($A32&lt;&gt;""),C$20*$A32/$A$4,"")</f>
        <v/>
      </c>
      <c r="D32" s="23" t="str">
        <f aca="false">IF((D$20&lt;&gt;"")AND($A32&lt;&gt;""),D$20*$A32/$A$4,"")</f>
        <v/>
      </c>
      <c r="E32" s="23" t="str">
        <f aca="false">IF((E$20&lt;&gt;"")AND($A32&lt;&gt;""),E$20*$A32/$A$4,"")</f>
        <v/>
      </c>
      <c r="F32" s="23" t="str">
        <f aca="false">IF((F$20&lt;&gt;"")AND($A32&lt;&gt;""),F$20*$A32/$A$4,"")</f>
        <v/>
      </c>
      <c r="G32" s="23" t="str">
        <f aca="false">IF((G$20&lt;&gt;"")AND($A32&lt;&gt;""),G$20*$A32/$A$4,"")</f>
        <v/>
      </c>
      <c r="H32" s="23" t="str">
        <f aca="false">IF((H$20&lt;&gt;"")AND($A32&lt;&gt;""),H$20*$A32/$A$4,"")</f>
        <v/>
      </c>
      <c r="I32" s="23" t="str">
        <f aca="false">IF((I$20&lt;&gt;"")AND($A32&lt;&gt;""),I$20*$A32/$A$4,"")</f>
        <v/>
      </c>
      <c r="J32" s="23" t="str">
        <f aca="false">IF((J$20&lt;&gt;"")AND($A32&lt;&gt;""),J$20*$A32/$A$4,"")</f>
        <v/>
      </c>
      <c r="K32" s="23" t="str">
        <f aca="false">IF((K$20&lt;&gt;"")AND($A32&lt;&gt;""),K$20*$A32/$A$4,"")</f>
        <v/>
      </c>
      <c r="L32" s="23" t="str">
        <f aca="false">IF((L$20&lt;&gt;"")AND($A32&lt;&gt;""),L$20*$A32/$A$4,"")</f>
        <v/>
      </c>
      <c r="M32" s="23" t="str">
        <f aca="false">IF((M$20&lt;&gt;"")AND($A32&lt;&gt;""),M$20*$A32/$A$4,"")</f>
        <v/>
      </c>
      <c r="N32" s="23" t="str">
        <f aca="false">IF((N$20&lt;&gt;"")AND($A32&lt;&gt;""),N$20*$A32/$A$4,"")</f>
        <v/>
      </c>
      <c r="O32" s="23" t="str">
        <f aca="false">IF((O$20&lt;&gt;"")AND($A32&lt;&gt;""),O$20*$A32/$A$4,"")</f>
        <v/>
      </c>
      <c r="P32" s="23" t="str">
        <f aca="false">IF((P$20&lt;&gt;"")AND($A32&lt;&gt;""),P$20*$A32/$A$4,"")</f>
        <v/>
      </c>
      <c r="Q32" s="11"/>
    </row>
    <row r="33" s="5" customFormat="true" ht="13.8" hidden="false" customHeight="false" outlineLevel="0" collapsed="false">
      <c r="A33" s="13" t="str">
        <f aca="false">IF(I17*L17=0,"",IF(B33&gt;0,"Attention !",""))</f>
        <v/>
      </c>
      <c r="B33" s="14" t="n">
        <f aca="false">I17*L17-(COUNTIF(B21:P32,"&gt;0")-COUNTIF(B21:P32,"&lt;1"))</f>
        <v>0</v>
      </c>
      <c r="C33" s="15" t="str">
        <f aca="false">IF(B33&lt;2," cellule inférieure à 1"," cellules inférieures à 1")</f>
        <v> cellule inférieure à 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="5" customFormat="true" ht="13.8" hidden="false" customHeight="false" outlineLevel="0" collapsed="false">
      <c r="A34" s="13" t="str">
        <f aca="false">IF(I17*L17=0,"",IF(G34="","",IF(G34&gt;79,"","Attention !")))</f>
        <v/>
      </c>
      <c r="B34" s="25" t="n">
        <f aca="false">I17*L17-(COUNTIF(B21:P32,"&gt;0")-COUNTIF(B21:P32,"&lt;5"))</f>
        <v>0</v>
      </c>
      <c r="C34" s="26" t="str">
        <f aca="false">IF(B34&lt;2," cellule inférieure à 5"," cellules inférieures à 5")</f>
        <v> cellule inférieure à 5</v>
      </c>
      <c r="G34" s="27" t="str">
        <f aca="false">IF((I17&gt;0)    AND (L17&gt;0),(I17*L17-B34)*100/I17/L17,"")</f>
        <v/>
      </c>
      <c r="H34" s="28" t="str">
        <f aca="false">IF(G34&lt;&gt;"",IF(G34&gt;79,"% (supérieur à 80% des cellules &gt;5)","% (inférieur à 80% de cellules &gt;5)"),"")</f>
        <v/>
      </c>
    </row>
    <row r="36" customFormat="false" ht="18.55" hidden="false" customHeight="false" outlineLevel="0" collapsed="false">
      <c r="A36" s="6" t="s">
        <v>5</v>
      </c>
    </row>
    <row r="37" customFormat="false" ht="18.55" hidden="false" customHeight="false" outlineLevel="0" collapsed="false">
      <c r="A37" s="29" t="n">
        <f aca="false">SUM(B38:P49)</f>
        <v>0</v>
      </c>
      <c r="B37" s="30" t="str">
        <f aca="false">IF(A37&gt;0," est le résultat","")</f>
        <v/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customFormat="false" ht="12.8" hidden="false" customHeight="false" outlineLevel="0" collapsed="false">
      <c r="A38" s="32"/>
      <c r="B38" s="33" t="str">
        <f aca="false">IF(B21&lt;&gt;"",(B5-B21)^2/B21,"")</f>
        <v/>
      </c>
      <c r="C38" s="33" t="str">
        <f aca="false">IF(C21&lt;&gt;"",(C5-C21)^2/C21,"")</f>
        <v/>
      </c>
      <c r="D38" s="33" t="str">
        <f aca="false">IF(D21&lt;&gt;"",(D5-D21)^2/D21,"")</f>
        <v/>
      </c>
      <c r="E38" s="33" t="str">
        <f aca="false">IF(E21&lt;&gt;"",(E5-E21)^2/E21,"")</f>
        <v/>
      </c>
      <c r="F38" s="33" t="str">
        <f aca="false">IF(F21&lt;&gt;"",(F5-F21)^2/F21,"")</f>
        <v/>
      </c>
      <c r="G38" s="33" t="str">
        <f aca="false">IF(G21&lt;&gt;"",(G5-G21)^2/G21,"")</f>
        <v/>
      </c>
      <c r="H38" s="33" t="str">
        <f aca="false">IF(H21&lt;&gt;"",(H5-H21)^2/H21,"")</f>
        <v/>
      </c>
      <c r="I38" s="33" t="str">
        <f aca="false">IF(I21&lt;&gt;"",(I5-I21)^2/I21,"")</f>
        <v/>
      </c>
      <c r="J38" s="33" t="str">
        <f aca="false">IF(J21&lt;&gt;"",(J5-J21)^2/J21,"")</f>
        <v/>
      </c>
      <c r="K38" s="33" t="str">
        <f aca="false">IF(K21&lt;&gt;"",(K5-K21)^2/K21,"")</f>
        <v/>
      </c>
      <c r="L38" s="33" t="str">
        <f aca="false">IF(L21&lt;&gt;"",(L5-L21)^2/L21,"")</f>
        <v/>
      </c>
      <c r="M38" s="33" t="str">
        <f aca="false">IF(M21&lt;&gt;"",(M5-M21)^2/M21,"")</f>
        <v/>
      </c>
      <c r="N38" s="33" t="str">
        <f aca="false">IF(N21&lt;&gt;"",(N5-N21)^2/N21,"")</f>
        <v/>
      </c>
      <c r="O38" s="33" t="str">
        <f aca="false">IF(O21&lt;&gt;"",(O5-O21)^2/O21,"")</f>
        <v/>
      </c>
      <c r="P38" s="33" t="str">
        <f aca="false">IF(P21&lt;&gt;"",(P5-P21)^2/P21,"")</f>
        <v/>
      </c>
      <c r="Q38" s="11"/>
    </row>
    <row r="39" customFormat="false" ht="12.8" hidden="false" customHeight="false" outlineLevel="0" collapsed="false">
      <c r="A39" s="32"/>
      <c r="B39" s="33" t="str">
        <f aca="false">IF(B22&lt;&gt;"",(B6-B22)^2/B22,"")</f>
        <v/>
      </c>
      <c r="C39" s="34" t="str">
        <f aca="false">IF(C22&lt;&gt;"",(C6-C22)^2/C22,"")</f>
        <v/>
      </c>
      <c r="D39" s="34" t="str">
        <f aca="false">IF(D22&lt;&gt;"",(D6-D22)^2/D22,"")</f>
        <v/>
      </c>
      <c r="E39" s="34" t="str">
        <f aca="false">IF(E22&lt;&gt;"",(E6-E22)^2/E22,"")</f>
        <v/>
      </c>
      <c r="F39" s="34" t="str">
        <f aca="false">IF(F22&lt;&gt;"",(F6-F22)^2/F22,"")</f>
        <v/>
      </c>
      <c r="G39" s="34" t="str">
        <f aca="false">IF(G22&lt;&gt;"",(G6-G22)^2/G22,"")</f>
        <v/>
      </c>
      <c r="H39" s="34" t="str">
        <f aca="false">IF(H22&lt;&gt;"",(H6-H22)^2/H22,"")</f>
        <v/>
      </c>
      <c r="I39" s="34" t="str">
        <f aca="false">IF(I22&lt;&gt;"",(I6-I22)^2/I22,"")</f>
        <v/>
      </c>
      <c r="J39" s="34" t="str">
        <f aca="false">IF(J22&lt;&gt;"",(J6-J22)^2/J22,"")</f>
        <v/>
      </c>
      <c r="K39" s="34" t="str">
        <f aca="false">IF(K22&lt;&gt;"",(K6-K22)^2/K22,"")</f>
        <v/>
      </c>
      <c r="L39" s="34" t="str">
        <f aca="false">IF(L22&lt;&gt;"",(L6-L22)^2/L22,"")</f>
        <v/>
      </c>
      <c r="M39" s="34" t="str">
        <f aca="false">IF(M22&lt;&gt;"",(M6-M22)^2/M22,"")</f>
        <v/>
      </c>
      <c r="N39" s="34" t="str">
        <f aca="false">IF(N22&lt;&gt;"",(N6-N22)^2/N22,"")</f>
        <v/>
      </c>
      <c r="O39" s="34" t="str">
        <f aca="false">IF(O22&lt;&gt;"",(O6-O22)^2/O22,"")</f>
        <v/>
      </c>
      <c r="P39" s="33" t="str">
        <f aca="false">IF(P22&lt;&gt;"",(P6-P22)^2/P22,"")</f>
        <v/>
      </c>
      <c r="Q39" s="11"/>
    </row>
    <row r="40" customFormat="false" ht="12.8" hidden="false" customHeight="false" outlineLevel="0" collapsed="false">
      <c r="A40" s="32"/>
      <c r="B40" s="33" t="str">
        <f aca="false">IF(B23&lt;&gt;"",(B7-B23)^2/B23,"")</f>
        <v/>
      </c>
      <c r="C40" s="34" t="str">
        <f aca="false">IF(C23&lt;&gt;"",(C7-C23)^2/C23,"")</f>
        <v/>
      </c>
      <c r="D40" s="34" t="str">
        <f aca="false">IF(D23&lt;&gt;"",(D7-D23)^2/D23,"")</f>
        <v/>
      </c>
      <c r="E40" s="34" t="str">
        <f aca="false">IF(E23&lt;&gt;"",(E7-E23)^2/E23,"")</f>
        <v/>
      </c>
      <c r="F40" s="34" t="str">
        <f aca="false">IF(F23&lt;&gt;"",(F7-F23)^2/F23,"")</f>
        <v/>
      </c>
      <c r="G40" s="34" t="str">
        <f aca="false">IF(G23&lt;&gt;"",(G7-G23)^2/G23,"")</f>
        <v/>
      </c>
      <c r="H40" s="34" t="str">
        <f aca="false">IF(H23&lt;&gt;"",(H7-H23)^2/H23,"")</f>
        <v/>
      </c>
      <c r="I40" s="34" t="str">
        <f aca="false">IF(I23&lt;&gt;"",(I7-I23)^2/I23,"")</f>
        <v/>
      </c>
      <c r="J40" s="34" t="str">
        <f aca="false">IF(J23&lt;&gt;"",(J7-J23)^2/J23,"")</f>
        <v/>
      </c>
      <c r="K40" s="34" t="str">
        <f aca="false">IF(K23&lt;&gt;"",(K7-K23)^2/K23,"")</f>
        <v/>
      </c>
      <c r="L40" s="34" t="str">
        <f aca="false">IF(L23&lt;&gt;"",(L7-L23)^2/L23,"")</f>
        <v/>
      </c>
      <c r="M40" s="34" t="str">
        <f aca="false">IF(M23&lt;&gt;"",(M7-M23)^2/M23,"")</f>
        <v/>
      </c>
      <c r="N40" s="34" t="str">
        <f aca="false">IF(N23&lt;&gt;"",(N7-N23)^2/N23,"")</f>
        <v/>
      </c>
      <c r="O40" s="34" t="str">
        <f aca="false">IF(O23&lt;&gt;"",(O7-O23)^2/O23,"")</f>
        <v/>
      </c>
      <c r="P40" s="33" t="str">
        <f aca="false">IF(P23&lt;&gt;"",(P7-P23)^2/P23,"")</f>
        <v/>
      </c>
      <c r="Q40" s="11"/>
    </row>
    <row r="41" customFormat="false" ht="12.8" hidden="false" customHeight="false" outlineLevel="0" collapsed="false">
      <c r="A41" s="32"/>
      <c r="B41" s="33" t="str">
        <f aca="false">IF(B24&lt;&gt;"",(B8-B24)^2/B24,"")</f>
        <v/>
      </c>
      <c r="C41" s="34" t="str">
        <f aca="false">IF(C24&lt;&gt;"",(C8-C24)^2/C24,"")</f>
        <v/>
      </c>
      <c r="D41" s="34" t="str">
        <f aca="false">IF(D24&lt;&gt;"",(D8-D24)^2/D24,"")</f>
        <v/>
      </c>
      <c r="E41" s="34" t="str">
        <f aca="false">IF(E24&lt;&gt;"",(E8-E24)^2/E24,"")</f>
        <v/>
      </c>
      <c r="F41" s="34" t="str">
        <f aca="false">IF(F24&lt;&gt;"",(F8-F24)^2/F24,"")</f>
        <v/>
      </c>
      <c r="G41" s="34" t="str">
        <f aca="false">IF(G24&lt;&gt;"",(G8-G24)^2/G24,"")</f>
        <v/>
      </c>
      <c r="H41" s="34" t="str">
        <f aca="false">IF(H24&lt;&gt;"",(H8-H24)^2/H24,"")</f>
        <v/>
      </c>
      <c r="I41" s="34" t="str">
        <f aca="false">IF(I24&lt;&gt;"",(I8-I24)^2/I24,"")</f>
        <v/>
      </c>
      <c r="J41" s="34" t="str">
        <f aca="false">IF(J24&lt;&gt;"",(J8-J24)^2/J24,"")</f>
        <v/>
      </c>
      <c r="K41" s="34" t="str">
        <f aca="false">IF(K24&lt;&gt;"",(K8-K24)^2/K24,"")</f>
        <v/>
      </c>
      <c r="L41" s="34" t="str">
        <f aca="false">IF(L24&lt;&gt;"",(L8-L24)^2/L24,"")</f>
        <v/>
      </c>
      <c r="M41" s="34" t="str">
        <f aca="false">IF(M24&lt;&gt;"",(M8-M24)^2/M24,"")</f>
        <v/>
      </c>
      <c r="N41" s="34" t="str">
        <f aca="false">IF(N24&lt;&gt;"",(N8-N24)^2/N24,"")</f>
        <v/>
      </c>
      <c r="O41" s="34" t="str">
        <f aca="false">IF(O24&lt;&gt;"",(O8-O24)^2/O24,"")</f>
        <v/>
      </c>
      <c r="P41" s="33" t="str">
        <f aca="false">IF(P24&lt;&gt;"",(P8-P24)^2/P24,"")</f>
        <v/>
      </c>
      <c r="Q41" s="11"/>
    </row>
    <row r="42" customFormat="false" ht="12.8" hidden="false" customHeight="false" outlineLevel="0" collapsed="false">
      <c r="A42" s="32"/>
      <c r="B42" s="33" t="str">
        <f aca="false">IF(B25&lt;&gt;"",(B9-B25)^2/B25,"")</f>
        <v/>
      </c>
      <c r="C42" s="34" t="str">
        <f aca="false">IF(C25&lt;&gt;"",(C9-C25)^2/C25,"")</f>
        <v/>
      </c>
      <c r="D42" s="34" t="str">
        <f aca="false">IF(D25&lt;&gt;"",(D9-D25)^2/D25,"")</f>
        <v/>
      </c>
      <c r="E42" s="34" t="str">
        <f aca="false">IF(E25&lt;&gt;"",(E9-E25)^2/E25,"")</f>
        <v/>
      </c>
      <c r="F42" s="34" t="str">
        <f aca="false">IF(F25&lt;&gt;"",(F9-F25)^2/F25,"")</f>
        <v/>
      </c>
      <c r="G42" s="34" t="str">
        <f aca="false">IF(G25&lt;&gt;"",(G9-G25)^2/G25,"")</f>
        <v/>
      </c>
      <c r="H42" s="34" t="str">
        <f aca="false">IF(H25&lt;&gt;"",(H9-H25)^2/H25,"")</f>
        <v/>
      </c>
      <c r="I42" s="34" t="str">
        <f aca="false">IF(I25&lt;&gt;"",(I9-I25)^2/I25,"")</f>
        <v/>
      </c>
      <c r="J42" s="34" t="str">
        <f aca="false">IF(J25&lt;&gt;"",(J9-J25)^2/J25,"")</f>
        <v/>
      </c>
      <c r="K42" s="34" t="str">
        <f aca="false">IF(K25&lt;&gt;"",(K9-K25)^2/K25,"")</f>
        <v/>
      </c>
      <c r="L42" s="34" t="str">
        <f aca="false">IF(L25&lt;&gt;"",(L9-L25)^2/L25,"")</f>
        <v/>
      </c>
      <c r="M42" s="34" t="str">
        <f aca="false">IF(M25&lt;&gt;"",(M9-M25)^2/M25,"")</f>
        <v/>
      </c>
      <c r="N42" s="34" t="str">
        <f aca="false">IF(N25&lt;&gt;"",(N9-N25)^2/N25,"")</f>
        <v/>
      </c>
      <c r="O42" s="34" t="str">
        <f aca="false">IF(O25&lt;&gt;"",(O9-O25)^2/O25,"")</f>
        <v/>
      </c>
      <c r="P42" s="33" t="str">
        <f aca="false">IF(P25&lt;&gt;"",(P9-P25)^2/P25,"")</f>
        <v/>
      </c>
      <c r="Q42" s="11"/>
    </row>
    <row r="43" customFormat="false" ht="12.8" hidden="false" customHeight="false" outlineLevel="0" collapsed="false">
      <c r="A43" s="32"/>
      <c r="B43" s="33" t="str">
        <f aca="false">IF(B26&lt;&gt;"",(B10-B26)^2/B26,"")</f>
        <v/>
      </c>
      <c r="C43" s="34" t="str">
        <f aca="false">IF(C26&lt;&gt;"",(C10-C26)^2/C26,"")</f>
        <v/>
      </c>
      <c r="D43" s="34" t="str">
        <f aca="false">IF(D26&lt;&gt;"",(D10-D26)^2/D26,"")</f>
        <v/>
      </c>
      <c r="E43" s="34" t="str">
        <f aca="false">IF(E26&lt;&gt;"",(E10-E26)^2/E26,"")</f>
        <v/>
      </c>
      <c r="F43" s="34" t="str">
        <f aca="false">IF(F26&lt;&gt;"",(F10-F26)^2/F26,"")</f>
        <v/>
      </c>
      <c r="G43" s="34" t="str">
        <f aca="false">IF(G26&lt;&gt;"",(G10-G26)^2/G26,"")</f>
        <v/>
      </c>
      <c r="H43" s="34" t="str">
        <f aca="false">IF(H26&lt;&gt;"",(H10-H26)^2/H26,"")</f>
        <v/>
      </c>
      <c r="I43" s="34" t="str">
        <f aca="false">IF(I26&lt;&gt;"",(I10-I26)^2/I26,"")</f>
        <v/>
      </c>
      <c r="J43" s="34" t="str">
        <f aca="false">IF(J26&lt;&gt;"",(J10-J26)^2/J26,"")</f>
        <v/>
      </c>
      <c r="K43" s="34" t="str">
        <f aca="false">IF(K26&lt;&gt;"",(K10-K26)^2/K26,"")</f>
        <v/>
      </c>
      <c r="L43" s="34" t="str">
        <f aca="false">IF(L26&lt;&gt;"",(L10-L26)^2/L26,"")</f>
        <v/>
      </c>
      <c r="M43" s="34" t="str">
        <f aca="false">IF(M26&lt;&gt;"",(M10-M26)^2/M26,"")</f>
        <v/>
      </c>
      <c r="N43" s="34" t="str">
        <f aca="false">IF(N26&lt;&gt;"",(N10-N26)^2/N26,"")</f>
        <v/>
      </c>
      <c r="O43" s="34" t="str">
        <f aca="false">IF(O26&lt;&gt;"",(O10-O26)^2/O26,"")</f>
        <v/>
      </c>
      <c r="P43" s="33" t="str">
        <f aca="false">IF(P26&lt;&gt;"",(P10-P26)^2/P26,"")</f>
        <v/>
      </c>
      <c r="Q43" s="11"/>
    </row>
    <row r="44" customFormat="false" ht="12.8" hidden="false" customHeight="false" outlineLevel="0" collapsed="false">
      <c r="A44" s="32"/>
      <c r="B44" s="33" t="str">
        <f aca="false">IF(B27&lt;&gt;"",(B11-B27)^2/B27,"")</f>
        <v/>
      </c>
      <c r="C44" s="34" t="str">
        <f aca="false">IF(C27&lt;&gt;"",(C11-C27)^2/C27,"")</f>
        <v/>
      </c>
      <c r="D44" s="34" t="str">
        <f aca="false">IF(D27&lt;&gt;"",(D11-D27)^2/D27,"")</f>
        <v/>
      </c>
      <c r="E44" s="34" t="str">
        <f aca="false">IF(E27&lt;&gt;"",(E11-E27)^2/E27,"")</f>
        <v/>
      </c>
      <c r="F44" s="34" t="str">
        <f aca="false">IF(F27&lt;&gt;"",(F11-F27)^2/F27,"")</f>
        <v/>
      </c>
      <c r="G44" s="34" t="str">
        <f aca="false">IF(G27&lt;&gt;"",(G11-G27)^2/G27,"")</f>
        <v/>
      </c>
      <c r="H44" s="34" t="str">
        <f aca="false">IF(H27&lt;&gt;"",(H11-H27)^2/H27,"")</f>
        <v/>
      </c>
      <c r="I44" s="34" t="str">
        <f aca="false">IF(I27&lt;&gt;"",(I11-I27)^2/I27,"")</f>
        <v/>
      </c>
      <c r="J44" s="34" t="str">
        <f aca="false">IF(J27&lt;&gt;"",(J11-J27)^2/J27,"")</f>
        <v/>
      </c>
      <c r="K44" s="34" t="str">
        <f aca="false">IF(K27&lt;&gt;"",(K11-K27)^2/K27,"")</f>
        <v/>
      </c>
      <c r="L44" s="34" t="str">
        <f aca="false">IF(L27&lt;&gt;"",(L11-L27)^2/L27,"")</f>
        <v/>
      </c>
      <c r="M44" s="34" t="str">
        <f aca="false">IF(M27&lt;&gt;"",(M11-M27)^2/M27,"")</f>
        <v/>
      </c>
      <c r="N44" s="34" t="str">
        <f aca="false">IF(N27&lt;&gt;"",(N11-N27)^2/N27,"")</f>
        <v/>
      </c>
      <c r="O44" s="34" t="str">
        <f aca="false">IF(O27&lt;&gt;"",(O11-O27)^2/O27,"")</f>
        <v/>
      </c>
      <c r="P44" s="33" t="str">
        <f aca="false">IF(P27&lt;&gt;"",(P11-P27)^2/P27,"")</f>
        <v/>
      </c>
      <c r="Q44" s="11"/>
    </row>
    <row r="45" customFormat="false" ht="12.8" hidden="false" customHeight="false" outlineLevel="0" collapsed="false">
      <c r="A45" s="32"/>
      <c r="B45" s="33" t="str">
        <f aca="false">IF(B28&lt;&gt;"",(B12-B28)^2/B28,"")</f>
        <v/>
      </c>
      <c r="C45" s="34" t="str">
        <f aca="false">IF(C28&lt;&gt;"",(C12-C28)^2/C28,"")</f>
        <v/>
      </c>
      <c r="D45" s="34" t="str">
        <f aca="false">IF(D28&lt;&gt;"",(D12-D28)^2/D28,"")</f>
        <v/>
      </c>
      <c r="E45" s="34" t="str">
        <f aca="false">IF(E28&lt;&gt;"",(E12-E28)^2/E28,"")</f>
        <v/>
      </c>
      <c r="F45" s="34" t="str">
        <f aca="false">IF(F28&lt;&gt;"",(F12-F28)^2/F28,"")</f>
        <v/>
      </c>
      <c r="G45" s="34" t="str">
        <f aca="false">IF(G28&lt;&gt;"",(G12-G28)^2/G28,"")</f>
        <v/>
      </c>
      <c r="H45" s="34" t="str">
        <f aca="false">IF(H28&lt;&gt;"",(H12-H28)^2/H28,"")</f>
        <v/>
      </c>
      <c r="I45" s="34" t="str">
        <f aca="false">IF(I28&lt;&gt;"",(I12-I28)^2/I28,"")</f>
        <v/>
      </c>
      <c r="J45" s="34" t="str">
        <f aca="false">IF(J28&lt;&gt;"",(J12-J28)^2/J28,"")</f>
        <v/>
      </c>
      <c r="K45" s="34" t="str">
        <f aca="false">IF(K28&lt;&gt;"",(K12-K28)^2/K28,"")</f>
        <v/>
      </c>
      <c r="L45" s="34" t="str">
        <f aca="false">IF(L28&lt;&gt;"",(L12-L28)^2/L28,"")</f>
        <v/>
      </c>
      <c r="M45" s="34" t="str">
        <f aca="false">IF(M28&lt;&gt;"",(M12-M28)^2/M28,"")</f>
        <v/>
      </c>
      <c r="N45" s="34" t="str">
        <f aca="false">IF(N28&lt;&gt;"",(N12-N28)^2/N28,"")</f>
        <v/>
      </c>
      <c r="O45" s="34" t="str">
        <f aca="false">IF(O28&lt;&gt;"",(O12-O28)^2/O28,"")</f>
        <v/>
      </c>
      <c r="P45" s="33" t="str">
        <f aca="false">IF(P28&lt;&gt;"",(P12-P28)^2/P28,"")</f>
        <v/>
      </c>
      <c r="Q45" s="11"/>
    </row>
    <row r="46" customFormat="false" ht="12.8" hidden="false" customHeight="false" outlineLevel="0" collapsed="false">
      <c r="A46" s="32"/>
      <c r="B46" s="33" t="str">
        <f aca="false">IF(B29&lt;&gt;"",(B13-B29)^2/B29,"")</f>
        <v/>
      </c>
      <c r="C46" s="34" t="str">
        <f aca="false">IF(C29&lt;&gt;"",(C13-C29)^2/C29,"")</f>
        <v/>
      </c>
      <c r="D46" s="34" t="str">
        <f aca="false">IF(D29&lt;&gt;"",(D13-D29)^2/D29,"")</f>
        <v/>
      </c>
      <c r="E46" s="34" t="str">
        <f aca="false">IF(E29&lt;&gt;"",(E13-E29)^2/E29,"")</f>
        <v/>
      </c>
      <c r="F46" s="34" t="str">
        <f aca="false">IF(F29&lt;&gt;"",(F13-F29)^2/F29,"")</f>
        <v/>
      </c>
      <c r="G46" s="34" t="str">
        <f aca="false">IF(G29&lt;&gt;"",(G13-G29)^2/G29,"")</f>
        <v/>
      </c>
      <c r="H46" s="34" t="str">
        <f aca="false">IF(H29&lt;&gt;"",(H13-H29)^2/H29,"")</f>
        <v/>
      </c>
      <c r="I46" s="34" t="str">
        <f aca="false">IF(I29&lt;&gt;"",(I13-I29)^2/I29,"")</f>
        <v/>
      </c>
      <c r="J46" s="34" t="str">
        <f aca="false">IF(J29&lt;&gt;"",(J13-J29)^2/J29,"")</f>
        <v/>
      </c>
      <c r="K46" s="34" t="str">
        <f aca="false">IF(K29&lt;&gt;"",(K13-K29)^2/K29,"")</f>
        <v/>
      </c>
      <c r="L46" s="34" t="str">
        <f aca="false">IF(L29&lt;&gt;"",(L13-L29)^2/L29,"")</f>
        <v/>
      </c>
      <c r="M46" s="34" t="str">
        <f aca="false">IF(M29&lt;&gt;"",(M13-M29)^2/M29,"")</f>
        <v/>
      </c>
      <c r="N46" s="34" t="str">
        <f aca="false">IF(N29&lt;&gt;"",(N13-N29)^2/N29,"")</f>
        <v/>
      </c>
      <c r="O46" s="34" t="str">
        <f aca="false">IF(O29&lt;&gt;"",(O13-O29)^2/O29,"")</f>
        <v/>
      </c>
      <c r="P46" s="33" t="str">
        <f aca="false">IF(P29&lt;&gt;"",(P13-P29)^2/P29,"")</f>
        <v/>
      </c>
      <c r="Q46" s="11"/>
    </row>
    <row r="47" customFormat="false" ht="12.8" hidden="false" customHeight="false" outlineLevel="0" collapsed="false">
      <c r="A47" s="32"/>
      <c r="B47" s="33" t="str">
        <f aca="false">IF(B30&lt;&gt;"",(B14-B30)^2/B30,"")</f>
        <v/>
      </c>
      <c r="C47" s="34" t="str">
        <f aca="false">IF(C30&lt;&gt;"",(C14-C30)^2/C30,"")</f>
        <v/>
      </c>
      <c r="D47" s="34" t="str">
        <f aca="false">IF(D30&lt;&gt;"",(D14-D30)^2/D30,"")</f>
        <v/>
      </c>
      <c r="E47" s="34" t="str">
        <f aca="false">IF(E30&lt;&gt;"",(E14-E30)^2/E30,"")</f>
        <v/>
      </c>
      <c r="F47" s="34" t="str">
        <f aca="false">IF(F30&lt;&gt;"",(F14-F30)^2/F30,"")</f>
        <v/>
      </c>
      <c r="G47" s="34" t="str">
        <f aca="false">IF(G30&lt;&gt;"",(G14-G30)^2/G30,"")</f>
        <v/>
      </c>
      <c r="H47" s="34" t="str">
        <f aca="false">IF(H30&lt;&gt;"",(H14-H30)^2/H30,"")</f>
        <v/>
      </c>
      <c r="I47" s="34" t="str">
        <f aca="false">IF(I30&lt;&gt;"",(I14-I30)^2/I30,"")</f>
        <v/>
      </c>
      <c r="J47" s="34" t="str">
        <f aca="false">IF(J30&lt;&gt;"",(J14-J30)^2/J30,"")</f>
        <v/>
      </c>
      <c r="K47" s="34" t="str">
        <f aca="false">IF(K30&lt;&gt;"",(K14-K30)^2/K30,"")</f>
        <v/>
      </c>
      <c r="L47" s="34" t="str">
        <f aca="false">IF(L30&lt;&gt;"",(L14-L30)^2/L30,"")</f>
        <v/>
      </c>
      <c r="M47" s="34" t="str">
        <f aca="false">IF(M30&lt;&gt;"",(M14-M30)^2/M30,"")</f>
        <v/>
      </c>
      <c r="N47" s="34" t="str">
        <f aca="false">IF(N30&lt;&gt;"",(N14-N30)^2/N30,"")</f>
        <v/>
      </c>
      <c r="O47" s="34" t="str">
        <f aca="false">IF(O30&lt;&gt;"",(O14-O30)^2/O30,"")</f>
        <v/>
      </c>
      <c r="P47" s="33" t="str">
        <f aca="false">IF(P30&lt;&gt;"",(P14-P30)^2/P30,"")</f>
        <v/>
      </c>
      <c r="Q47" s="11"/>
    </row>
    <row r="48" customFormat="false" ht="12.8" hidden="false" customHeight="false" outlineLevel="0" collapsed="false">
      <c r="A48" s="32"/>
      <c r="B48" s="33" t="str">
        <f aca="false">IF(B31&lt;&gt;"",(B15-B31)^2/B31,"")</f>
        <v/>
      </c>
      <c r="C48" s="34" t="str">
        <f aca="false">IF(C31&lt;&gt;"",(C15-C31)^2/C31,"")</f>
        <v/>
      </c>
      <c r="D48" s="34" t="str">
        <f aca="false">IF(D31&lt;&gt;"",(D15-D31)^2/D31,"")</f>
        <v/>
      </c>
      <c r="E48" s="34" t="str">
        <f aca="false">IF(E31&lt;&gt;"",(E15-E31)^2/E31,"")</f>
        <v/>
      </c>
      <c r="F48" s="34" t="str">
        <f aca="false">IF(F31&lt;&gt;"",(F15-F31)^2/F31,"")</f>
        <v/>
      </c>
      <c r="G48" s="34" t="str">
        <f aca="false">IF(G31&lt;&gt;"",(G15-G31)^2/G31,"")</f>
        <v/>
      </c>
      <c r="H48" s="34" t="str">
        <f aca="false">IF(H31&lt;&gt;"",(H15-H31)^2/H31,"")</f>
        <v/>
      </c>
      <c r="I48" s="34" t="str">
        <f aca="false">IF(I31&lt;&gt;"",(I15-I31)^2/I31,"")</f>
        <v/>
      </c>
      <c r="J48" s="34" t="str">
        <f aca="false">IF(J31&lt;&gt;"",(J15-J31)^2/J31,"")</f>
        <v/>
      </c>
      <c r="K48" s="34" t="str">
        <f aca="false">IF(K31&lt;&gt;"",(K15-K31)^2/K31,"")</f>
        <v/>
      </c>
      <c r="L48" s="34" t="str">
        <f aca="false">IF(L31&lt;&gt;"",(L15-L31)^2/L31,"")</f>
        <v/>
      </c>
      <c r="M48" s="34" t="str">
        <f aca="false">IF(M31&lt;&gt;"",(M15-M31)^2/M31,"")</f>
        <v/>
      </c>
      <c r="N48" s="34" t="str">
        <f aca="false">IF(N31&lt;&gt;"",(N15-N31)^2/N31,"")</f>
        <v/>
      </c>
      <c r="O48" s="34" t="str">
        <f aca="false">IF(O31&lt;&gt;"",(O15-O31)^2/O31,"")</f>
        <v/>
      </c>
      <c r="P48" s="33" t="str">
        <f aca="false">IF(P31&lt;&gt;"",(P15-P31)^2/P31,"")</f>
        <v/>
      </c>
      <c r="Q48" s="11"/>
    </row>
    <row r="49" customFormat="false" ht="12.8" hidden="false" customHeight="false" outlineLevel="0" collapsed="false">
      <c r="A49" s="32"/>
      <c r="B49" s="33" t="str">
        <f aca="false">IF(B32&lt;&gt;"",(B16-B32)^2/B32,"")</f>
        <v/>
      </c>
      <c r="C49" s="33" t="str">
        <f aca="false">IF(C32&lt;&gt;"",(C16-C32)^2/C32,"")</f>
        <v/>
      </c>
      <c r="D49" s="33" t="str">
        <f aca="false">IF(D32&lt;&gt;"",(D16-D32)^2/D32,"")</f>
        <v/>
      </c>
      <c r="E49" s="33" t="str">
        <f aca="false">IF(E32&lt;&gt;"",(E16-E32)^2/E32,"")</f>
        <v/>
      </c>
      <c r="F49" s="33" t="str">
        <f aca="false">IF(F32&lt;&gt;"",(F16-F32)^2/F32,"")</f>
        <v/>
      </c>
      <c r="G49" s="33" t="str">
        <f aca="false">IF(G32&lt;&gt;"",(G16-G32)^2/G32,"")</f>
        <v/>
      </c>
      <c r="H49" s="33" t="str">
        <f aca="false">IF(H32&lt;&gt;"",(H16-H32)^2/H32,"")</f>
        <v/>
      </c>
      <c r="I49" s="33" t="str">
        <f aca="false">IF(I32&lt;&gt;"",(I16-I32)^2/I32,"")</f>
        <v/>
      </c>
      <c r="J49" s="33" t="str">
        <f aca="false">IF(J32&lt;&gt;"",(J16-J32)^2/J32,"")</f>
        <v/>
      </c>
      <c r="K49" s="33" t="str">
        <f aca="false">IF(K32&lt;&gt;"",(K16-K32)^2/K32,"")</f>
        <v/>
      </c>
      <c r="L49" s="33" t="str">
        <f aca="false">IF(L32&lt;&gt;"",(L16-L32)^2/L32,"")</f>
        <v/>
      </c>
      <c r="M49" s="33" t="str">
        <f aca="false">IF(M32&lt;&gt;"",(M16-M32)^2/M32,"")</f>
        <v/>
      </c>
      <c r="N49" s="33" t="str">
        <f aca="false">IF(N32&lt;&gt;"",(N16-N32)^2/N32,"")</f>
        <v/>
      </c>
      <c r="O49" s="33" t="str">
        <f aca="false">IF(O32&lt;&gt;"",(O16-O32)^2/O32,"")</f>
        <v/>
      </c>
      <c r="P49" s="33" t="str">
        <f aca="false">IF(P32&lt;&gt;"",(P16-P32)^2/P32,"")</f>
        <v/>
      </c>
      <c r="Q49" s="11"/>
    </row>
    <row r="50" s="35" customFormat="true" ht="22.05" hidden="false" customHeight="false" outlineLevel="0" collapsed="false">
      <c r="B50" s="36" t="str">
        <f aca="false">IF(A4=0,"Pas de résultat",IF((B17&lt;30)     OR (B33&gt;1)     OR (G34&lt;80),"Les conditions préalables ne sont pas remplies !","Les conditions préalables sont remplies ;"))</f>
        <v>Pas de résultat</v>
      </c>
      <c r="C50" s="37"/>
      <c r="D50" s="37"/>
      <c r="E50" s="37"/>
      <c r="F50" s="37"/>
      <c r="G50" s="37"/>
      <c r="H50" s="37"/>
      <c r="I50" s="37"/>
      <c r="J50" s="37"/>
      <c r="K50" s="38" t="str">
        <f aca="false">IF((I17&gt;1)OR(L17&gt;1),(I17-1)*(L17-1)," ")</f>
        <v> </v>
      </c>
      <c r="L50" s="39" t="str">
        <f aca="false">IF(K50&gt;1," degrés de liberté"," degré de liberté")</f>
        <v> degrés de liberté</v>
      </c>
      <c r="M50" s="40"/>
      <c r="N50" s="40"/>
      <c r="O50" s="37"/>
      <c r="P50" s="37"/>
    </row>
    <row r="52" customFormat="false" ht="12.8" hidden="false" customHeight="false" outlineLevel="0" collapsed="false">
      <c r="B52" s="7" t="s">
        <v>6</v>
      </c>
      <c r="C52" s="41" t="s">
        <v>7</v>
      </c>
      <c r="D52" s="42" t="s">
        <v>8</v>
      </c>
      <c r="E52" s="41" t="s">
        <v>9</v>
      </c>
      <c r="F52" s="41" t="s">
        <v>10</v>
      </c>
      <c r="G52" s="42" t="s">
        <v>11</v>
      </c>
      <c r="H52" s="41" t="s">
        <v>12</v>
      </c>
      <c r="I52" s="41" t="s">
        <v>13</v>
      </c>
      <c r="J52" s="42" t="s">
        <v>14</v>
      </c>
    </row>
    <row r="53" customFormat="false" ht="13.4" hidden="false" customHeight="true" outlineLevel="0" collapsed="false">
      <c r="A53" s="43" t="str">
        <f aca="false">IF($A$4&gt;0,IF($K$50=B53,"&gt; &gt; &gt; ",""),"")</f>
        <v/>
      </c>
      <c r="B53" s="7" t="n">
        <v>1</v>
      </c>
      <c r="C53" s="44" t="n">
        <v>2.706</v>
      </c>
      <c r="D53" s="34" t="n">
        <v>3.841</v>
      </c>
      <c r="E53" s="44" t="n">
        <v>5.024</v>
      </c>
      <c r="F53" s="44" t="n">
        <v>5.412</v>
      </c>
      <c r="G53" s="34" t="n">
        <v>6.635</v>
      </c>
      <c r="H53" s="44" t="n">
        <v>7.879</v>
      </c>
      <c r="I53" s="44" t="n">
        <v>9.55</v>
      </c>
      <c r="J53" s="34" t="n">
        <v>10.828</v>
      </c>
    </row>
    <row r="54" customFormat="false" ht="12.8" hidden="false" customHeight="false" outlineLevel="0" collapsed="false">
      <c r="A54" s="43" t="str">
        <f aca="false">IF($A$4&gt;0,IF($K$50=B54,"&gt; &gt; &gt; ",""),"")</f>
        <v/>
      </c>
      <c r="B54" s="7" t="n">
        <v>2</v>
      </c>
      <c r="C54" s="44" t="n">
        <v>4.605</v>
      </c>
      <c r="D54" s="34" t="n">
        <v>5.991</v>
      </c>
      <c r="E54" s="44" t="n">
        <v>7.378</v>
      </c>
      <c r="F54" s="44" t="n">
        <v>7.824</v>
      </c>
      <c r="G54" s="34" t="n">
        <v>9.21</v>
      </c>
      <c r="H54" s="44" t="n">
        <v>10.597</v>
      </c>
      <c r="I54" s="44" t="n">
        <v>12.429</v>
      </c>
      <c r="J54" s="34" t="n">
        <v>13.816</v>
      </c>
    </row>
    <row r="55" customFormat="false" ht="12.8" hidden="false" customHeight="false" outlineLevel="0" collapsed="false">
      <c r="A55" s="43" t="str">
        <f aca="false">IF($A$4&gt;0,IF($K$50=B55,"&gt; &gt; &gt; ",""),"")</f>
        <v/>
      </c>
      <c r="B55" s="7" t="n">
        <v>3</v>
      </c>
      <c r="C55" s="44" t="n">
        <v>6.251</v>
      </c>
      <c r="D55" s="34" t="n">
        <v>7.815</v>
      </c>
      <c r="E55" s="44" t="n">
        <v>9.348</v>
      </c>
      <c r="F55" s="44" t="n">
        <v>9.837</v>
      </c>
      <c r="G55" s="34" t="n">
        <v>11.345</v>
      </c>
      <c r="H55" s="44" t="n">
        <v>12.838</v>
      </c>
      <c r="I55" s="44" t="n">
        <v>14.796</v>
      </c>
      <c r="J55" s="34" t="n">
        <v>16.266</v>
      </c>
    </row>
    <row r="56" customFormat="false" ht="12.8" hidden="false" customHeight="false" outlineLevel="0" collapsed="false">
      <c r="A56" s="43" t="str">
        <f aca="false">IF($A$4&gt;0,IF($K$50=B56,"&gt; &gt; &gt; ",""),"")</f>
        <v/>
      </c>
      <c r="B56" s="7" t="n">
        <v>4</v>
      </c>
      <c r="C56" s="44" t="n">
        <v>7.779</v>
      </c>
      <c r="D56" s="34" t="n">
        <v>9.488</v>
      </c>
      <c r="E56" s="44" t="n">
        <v>11.143</v>
      </c>
      <c r="F56" s="44" t="n">
        <v>11.668</v>
      </c>
      <c r="G56" s="34" t="n">
        <v>13.277</v>
      </c>
      <c r="H56" s="44" t="n">
        <v>14.86</v>
      </c>
      <c r="I56" s="44" t="n">
        <v>16.924</v>
      </c>
      <c r="J56" s="34" t="n">
        <v>18.467</v>
      </c>
    </row>
    <row r="57" customFormat="false" ht="12.8" hidden="false" customHeight="false" outlineLevel="0" collapsed="false">
      <c r="A57" s="43" t="str">
        <f aca="false">IF($A$4&gt;0,IF($K$50=B57,"&gt; &gt; &gt; ",""),"")</f>
        <v/>
      </c>
      <c r="B57" s="7" t="n">
        <v>5</v>
      </c>
      <c r="C57" s="44" t="n">
        <v>9.236</v>
      </c>
      <c r="D57" s="34" t="n">
        <v>11.07</v>
      </c>
      <c r="E57" s="44" t="n">
        <v>12.833</v>
      </c>
      <c r="F57" s="44" t="n">
        <v>13.388</v>
      </c>
      <c r="G57" s="34" t="n">
        <v>15.086</v>
      </c>
      <c r="H57" s="44" t="n">
        <v>16.75</v>
      </c>
      <c r="I57" s="44" t="n">
        <v>18.907</v>
      </c>
      <c r="J57" s="34" t="n">
        <v>20.515</v>
      </c>
    </row>
    <row r="58" customFormat="false" ht="12.8" hidden="false" customHeight="false" outlineLevel="0" collapsed="false">
      <c r="A58" s="43" t="str">
        <f aca="false">IF($A$4&gt;0,IF($K$50=B58,"&gt; &gt; &gt; ",""),"")</f>
        <v/>
      </c>
      <c r="B58" s="7" t="n">
        <v>6</v>
      </c>
      <c r="C58" s="44" t="n">
        <v>10.645</v>
      </c>
      <c r="D58" s="34" t="n">
        <v>12.592</v>
      </c>
      <c r="E58" s="44" t="n">
        <v>14.449</v>
      </c>
      <c r="F58" s="44" t="n">
        <v>15.033</v>
      </c>
      <c r="G58" s="34" t="n">
        <v>16.812</v>
      </c>
      <c r="H58" s="44" t="n">
        <v>18.548</v>
      </c>
      <c r="I58" s="44" t="n">
        <v>20.791</v>
      </c>
      <c r="J58" s="34" t="n">
        <v>22.458</v>
      </c>
    </row>
    <row r="59" customFormat="false" ht="12.8" hidden="false" customHeight="false" outlineLevel="0" collapsed="false">
      <c r="A59" s="43" t="str">
        <f aca="false">IF($A$4&gt;0,IF($K$50=B59,"&gt; &gt; &gt; ",""),"")</f>
        <v/>
      </c>
      <c r="B59" s="7" t="n">
        <v>7</v>
      </c>
      <c r="C59" s="44" t="n">
        <v>12.017</v>
      </c>
      <c r="D59" s="34" t="n">
        <v>14.067</v>
      </c>
      <c r="E59" s="44" t="n">
        <v>16.013</v>
      </c>
      <c r="F59" s="44" t="n">
        <v>16.622</v>
      </c>
      <c r="G59" s="34" t="n">
        <v>18.475</v>
      </c>
      <c r="H59" s="44" t="n">
        <v>20.278</v>
      </c>
      <c r="I59" s="44" t="n">
        <v>22.601</v>
      </c>
      <c r="J59" s="34" t="n">
        <v>24.322</v>
      </c>
    </row>
    <row r="60" customFormat="false" ht="12.8" hidden="false" customHeight="false" outlineLevel="0" collapsed="false">
      <c r="A60" s="43" t="str">
        <f aca="false">IF($A$4&gt;0,IF($K$50=B60,"&gt; &gt; &gt; ",""),"")</f>
        <v/>
      </c>
      <c r="B60" s="7" t="n">
        <v>8</v>
      </c>
      <c r="C60" s="44" t="n">
        <v>13.362</v>
      </c>
      <c r="D60" s="34" t="n">
        <v>15.507</v>
      </c>
      <c r="E60" s="44" t="n">
        <v>17.535</v>
      </c>
      <c r="F60" s="44" t="n">
        <v>18.168</v>
      </c>
      <c r="G60" s="34" t="n">
        <v>20.09</v>
      </c>
      <c r="H60" s="44" t="n">
        <v>21.955</v>
      </c>
      <c r="I60" s="44" t="n">
        <v>24.352</v>
      </c>
      <c r="J60" s="34" t="n">
        <v>26.124</v>
      </c>
    </row>
    <row r="61" customFormat="false" ht="12.8" hidden="false" customHeight="false" outlineLevel="0" collapsed="false">
      <c r="A61" s="43" t="str">
        <f aca="false">IF($A$4&gt;0,IF($K$50=B61,"&gt; &gt; &gt; ",""),"")</f>
        <v/>
      </c>
      <c r="B61" s="7" t="n">
        <v>9</v>
      </c>
      <c r="C61" s="44" t="n">
        <v>14.684</v>
      </c>
      <c r="D61" s="34" t="n">
        <v>16.919</v>
      </c>
      <c r="E61" s="44" t="n">
        <v>19.023</v>
      </c>
      <c r="F61" s="44" t="n">
        <v>19.679</v>
      </c>
      <c r="G61" s="34" t="n">
        <v>21.666</v>
      </c>
      <c r="H61" s="44" t="n">
        <v>23.589</v>
      </c>
      <c r="I61" s="44" t="n">
        <v>26.056</v>
      </c>
      <c r="J61" s="34" t="n">
        <v>27.877</v>
      </c>
    </row>
    <row r="62" customFormat="false" ht="12.8" hidden="false" customHeight="false" outlineLevel="0" collapsed="false">
      <c r="A62" s="43" t="str">
        <f aca="false">IF($A$4&gt;0,IF($K$50=B62,"&gt; &gt; &gt; ",""),"")</f>
        <v/>
      </c>
      <c r="B62" s="7" t="n">
        <v>10</v>
      </c>
      <c r="C62" s="44" t="n">
        <v>15.987</v>
      </c>
      <c r="D62" s="34" t="n">
        <v>18.307</v>
      </c>
      <c r="E62" s="44" t="n">
        <v>20.483</v>
      </c>
      <c r="F62" s="44" t="n">
        <v>21.161</v>
      </c>
      <c r="G62" s="34" t="n">
        <v>23.209</v>
      </c>
      <c r="H62" s="44" t="n">
        <v>25.188</v>
      </c>
      <c r="I62" s="44" t="n">
        <v>27.722</v>
      </c>
      <c r="J62" s="34" t="n">
        <v>29.588</v>
      </c>
    </row>
    <row r="63" customFormat="false" ht="12.8" hidden="false" customHeight="false" outlineLevel="0" collapsed="false">
      <c r="A63" s="43" t="str">
        <f aca="false">IF($A$4&gt;0,IF($K$50=B63,"&gt; &gt; &gt; ",""),"")</f>
        <v/>
      </c>
      <c r="B63" s="7" t="n">
        <v>11</v>
      </c>
      <c r="C63" s="44" t="n">
        <v>17.275</v>
      </c>
      <c r="D63" s="34" t="n">
        <v>19.675</v>
      </c>
      <c r="E63" s="44" t="n">
        <v>21.92</v>
      </c>
      <c r="F63" s="44" t="n">
        <v>22.618</v>
      </c>
      <c r="G63" s="34" t="n">
        <v>24.725</v>
      </c>
      <c r="H63" s="44" t="n">
        <v>26.757</v>
      </c>
      <c r="I63" s="44" t="n">
        <v>29.354</v>
      </c>
      <c r="J63" s="34" t="n">
        <v>31.264</v>
      </c>
    </row>
    <row r="64" customFormat="false" ht="12.8" hidden="false" customHeight="false" outlineLevel="0" collapsed="false">
      <c r="A64" s="43" t="str">
        <f aca="false">IF($A$4&gt;0,IF($K$50=B64,"&gt; &gt; &gt; ",""),"")</f>
        <v/>
      </c>
      <c r="B64" s="7" t="n">
        <v>12</v>
      </c>
      <c r="C64" s="44" t="n">
        <v>18.549</v>
      </c>
      <c r="D64" s="34" t="n">
        <v>21.026</v>
      </c>
      <c r="E64" s="44" t="n">
        <v>23.337</v>
      </c>
      <c r="F64" s="44" t="n">
        <v>24.054</v>
      </c>
      <c r="G64" s="34" t="n">
        <v>26.217</v>
      </c>
      <c r="H64" s="44" t="n">
        <v>28.3</v>
      </c>
      <c r="I64" s="44" t="n">
        <v>30.957</v>
      </c>
      <c r="J64" s="34" t="n">
        <v>32.909</v>
      </c>
    </row>
    <row r="65" customFormat="false" ht="12.8" hidden="false" customHeight="false" outlineLevel="0" collapsed="false">
      <c r="A65" s="43" t="str">
        <f aca="false">IF($A$4&gt;0,IF($K$50=B65,"&gt; &gt; &gt; ",""),"")</f>
        <v/>
      </c>
      <c r="B65" s="7" t="n">
        <v>13</v>
      </c>
      <c r="C65" s="44" t="n">
        <v>19.812</v>
      </c>
      <c r="D65" s="34" t="n">
        <v>22.362</v>
      </c>
      <c r="E65" s="44" t="n">
        <v>24.736</v>
      </c>
      <c r="F65" s="44" t="n">
        <v>25.472</v>
      </c>
      <c r="G65" s="34" t="n">
        <v>27.688</v>
      </c>
      <c r="H65" s="44" t="n">
        <v>29.819</v>
      </c>
      <c r="I65" s="44" t="n">
        <v>32.535</v>
      </c>
      <c r="J65" s="34" t="n">
        <v>34.528</v>
      </c>
    </row>
    <row r="66" customFormat="false" ht="12.8" hidden="false" customHeight="false" outlineLevel="0" collapsed="false">
      <c r="A66" s="43" t="str">
        <f aca="false">IF($A$4&gt;0,IF($K$50=B66,"&gt; &gt; &gt; ",""),"")</f>
        <v/>
      </c>
      <c r="B66" s="7" t="n">
        <v>14</v>
      </c>
      <c r="C66" s="44" t="n">
        <v>21.064</v>
      </c>
      <c r="D66" s="34" t="n">
        <v>23.685</v>
      </c>
      <c r="E66" s="44" t="n">
        <v>26.119</v>
      </c>
      <c r="F66" s="44" t="n">
        <v>26.873</v>
      </c>
      <c r="G66" s="34" t="n">
        <v>29.141</v>
      </c>
      <c r="H66" s="44" t="n">
        <v>31.319</v>
      </c>
      <c r="I66" s="44" t="n">
        <v>34.091</v>
      </c>
      <c r="J66" s="34" t="n">
        <v>36.123</v>
      </c>
    </row>
    <row r="67" customFormat="false" ht="12.8" hidden="false" customHeight="false" outlineLevel="0" collapsed="false">
      <c r="A67" s="43" t="str">
        <f aca="false">IF($A$4&gt;0,IF($K$50=B67,"&gt; &gt; &gt; ",""),"")</f>
        <v/>
      </c>
      <c r="B67" s="7" t="n">
        <v>15</v>
      </c>
      <c r="C67" s="44" t="n">
        <v>22.307</v>
      </c>
      <c r="D67" s="34" t="n">
        <v>24.996</v>
      </c>
      <c r="E67" s="44" t="n">
        <v>27.488</v>
      </c>
      <c r="F67" s="44" t="n">
        <v>28.259</v>
      </c>
      <c r="G67" s="34" t="n">
        <v>30.578</v>
      </c>
      <c r="H67" s="44" t="n">
        <v>32.801</v>
      </c>
      <c r="I67" s="44" t="n">
        <v>35.628</v>
      </c>
      <c r="J67" s="34" t="n">
        <v>37.697</v>
      </c>
    </row>
    <row r="68" customFormat="false" ht="12.8" hidden="false" customHeight="false" outlineLevel="0" collapsed="false">
      <c r="A68" s="43" t="str">
        <f aca="false">IF($A$4&gt;0,IF($K$50=B68,"&gt; &gt; &gt; ",""),"")</f>
        <v/>
      </c>
      <c r="B68" s="7" t="n">
        <v>16</v>
      </c>
      <c r="C68" s="44" t="n">
        <v>23.542</v>
      </c>
      <c r="D68" s="34" t="n">
        <v>26.296</v>
      </c>
      <c r="E68" s="44" t="n">
        <v>28.845</v>
      </c>
      <c r="F68" s="44" t="n">
        <v>29.633</v>
      </c>
      <c r="G68" s="34" t="n">
        <v>32</v>
      </c>
      <c r="H68" s="44" t="n">
        <v>34.267</v>
      </c>
      <c r="I68" s="44" t="n">
        <v>37.146</v>
      </c>
      <c r="J68" s="34" t="n">
        <v>39.252</v>
      </c>
    </row>
    <row r="69" customFormat="false" ht="12.8" hidden="false" customHeight="false" outlineLevel="0" collapsed="false">
      <c r="A69" s="43" t="str">
        <f aca="false">IF($A$4&gt;0,IF($K$50=B69,"&gt; &gt; &gt; ",""),"")</f>
        <v/>
      </c>
      <c r="B69" s="7" t="n">
        <v>18</v>
      </c>
      <c r="C69" s="44" t="n">
        <v>25.989</v>
      </c>
      <c r="D69" s="34" t="n">
        <v>28.869</v>
      </c>
      <c r="E69" s="44" t="n">
        <v>31.526</v>
      </c>
      <c r="F69" s="44" t="n">
        <v>32.346</v>
      </c>
      <c r="G69" s="34" t="n">
        <v>34.805</v>
      </c>
      <c r="H69" s="44" t="n">
        <v>37.156</v>
      </c>
      <c r="I69" s="44" t="n">
        <v>40.136</v>
      </c>
      <c r="J69" s="34" t="n">
        <v>42.312</v>
      </c>
    </row>
    <row r="70" customFormat="false" ht="12.8" hidden="false" customHeight="false" outlineLevel="0" collapsed="false">
      <c r="A70" s="43" t="str">
        <f aca="false">IF($A$4&gt;0,IF($K$50=B70,"&gt; &gt; &gt; ",""),"")</f>
        <v/>
      </c>
      <c r="B70" s="7" t="n">
        <v>20</v>
      </c>
      <c r="C70" s="44" t="n">
        <v>28.412</v>
      </c>
      <c r="D70" s="34" t="n">
        <v>31.41</v>
      </c>
      <c r="E70" s="44" t="n">
        <v>34.17</v>
      </c>
      <c r="F70" s="44" t="n">
        <v>35.02</v>
      </c>
      <c r="G70" s="34" t="n">
        <v>37.566</v>
      </c>
      <c r="H70" s="44" t="n">
        <v>39.997</v>
      </c>
      <c r="I70" s="44" t="n">
        <v>43.072</v>
      </c>
      <c r="J70" s="34" t="n">
        <v>45.315</v>
      </c>
    </row>
    <row r="71" customFormat="false" ht="12.8" hidden="false" customHeight="false" outlineLevel="0" collapsed="false">
      <c r="A71" s="43" t="str">
        <f aca="false">IF($A$4&gt;0,IF($K$50=B71,"&gt; &gt; &gt; ",""),"")</f>
        <v/>
      </c>
      <c r="B71" s="7" t="n">
        <v>21</v>
      </c>
      <c r="C71" s="44" t="n">
        <v>29.615</v>
      </c>
      <c r="D71" s="34" t="n">
        <v>32.671</v>
      </c>
      <c r="E71" s="44" t="n">
        <v>35.479</v>
      </c>
      <c r="F71" s="44" t="n">
        <v>36.343</v>
      </c>
      <c r="G71" s="34" t="n">
        <v>38.932</v>
      </c>
      <c r="H71" s="44" t="n">
        <v>41.401</v>
      </c>
      <c r="I71" s="44" t="n">
        <v>44.522</v>
      </c>
      <c r="J71" s="34" t="n">
        <v>46.797</v>
      </c>
    </row>
    <row r="72" customFormat="false" ht="12.8" hidden="false" customHeight="false" outlineLevel="0" collapsed="false">
      <c r="A72" s="43" t="str">
        <f aca="false">IF($A$4&gt;0,IF($K$50=B72,"&gt; &gt; &gt; ",""),"")</f>
        <v/>
      </c>
      <c r="B72" s="7" t="n">
        <v>22</v>
      </c>
      <c r="C72" s="44" t="n">
        <v>30.813</v>
      </c>
      <c r="D72" s="34" t="n">
        <v>33.924</v>
      </c>
      <c r="E72" s="44" t="n">
        <v>36.781</v>
      </c>
      <c r="F72" s="44" t="n">
        <v>37.659</v>
      </c>
      <c r="G72" s="34" t="n">
        <v>40.289</v>
      </c>
      <c r="H72" s="44" t="n">
        <v>42.796</v>
      </c>
      <c r="I72" s="44" t="n">
        <v>45.962</v>
      </c>
      <c r="J72" s="34" t="n">
        <v>48.268</v>
      </c>
    </row>
    <row r="73" customFormat="false" ht="12.8" hidden="false" customHeight="false" outlineLevel="0" collapsed="false">
      <c r="A73" s="43" t="str">
        <f aca="false">IF($A$4&gt;0,IF($K$50=B73,"&gt; &gt; &gt; ",""),"")</f>
        <v/>
      </c>
      <c r="B73" s="7" t="n">
        <v>24</v>
      </c>
      <c r="C73" s="44" t="n">
        <v>33.196</v>
      </c>
      <c r="D73" s="34" t="n">
        <v>36.415</v>
      </c>
      <c r="E73" s="44" t="n">
        <v>39.364</v>
      </c>
      <c r="F73" s="44" t="n">
        <v>40.27</v>
      </c>
      <c r="G73" s="34" t="n">
        <v>42.98</v>
      </c>
      <c r="H73" s="44" t="n">
        <v>45.559</v>
      </c>
      <c r="I73" s="44" t="n">
        <v>48.812</v>
      </c>
      <c r="J73" s="34" t="n">
        <v>51.179</v>
      </c>
    </row>
    <row r="74" customFormat="false" ht="12.8" hidden="false" customHeight="false" outlineLevel="0" collapsed="false">
      <c r="A74" s="43" t="str">
        <f aca="false">IF($A$4&gt;0,IF($K$50=B74,"&gt; &gt; &gt; ",""),"")</f>
        <v/>
      </c>
      <c r="B74" s="7" t="n">
        <v>25</v>
      </c>
      <c r="C74" s="44" t="n">
        <v>34.382</v>
      </c>
      <c r="D74" s="34" t="n">
        <v>37.652</v>
      </c>
      <c r="E74" s="44" t="n">
        <v>40.646</v>
      </c>
      <c r="F74" s="44" t="n">
        <v>41.566</v>
      </c>
      <c r="G74" s="34" t="n">
        <v>44.314</v>
      </c>
      <c r="H74" s="44" t="n">
        <v>46.928</v>
      </c>
      <c r="I74" s="44" t="n">
        <v>50.223</v>
      </c>
      <c r="J74" s="34" t="n">
        <v>52.62</v>
      </c>
    </row>
    <row r="75" customFormat="false" ht="12.8" hidden="false" customHeight="false" outlineLevel="0" collapsed="false">
      <c r="A75" s="43" t="str">
        <f aca="false">IF($A$4&gt;0,IF($K$50=B75,"&gt; &gt; &gt; ",""),"")</f>
        <v/>
      </c>
      <c r="B75" s="7" t="n">
        <v>26</v>
      </c>
      <c r="C75" s="44" t="n">
        <v>35.563</v>
      </c>
      <c r="D75" s="34" t="n">
        <v>38.885</v>
      </c>
      <c r="E75" s="44" t="n">
        <v>41.923</v>
      </c>
      <c r="F75" s="44" t="n">
        <v>42.856</v>
      </c>
      <c r="G75" s="34" t="n">
        <v>45.642</v>
      </c>
      <c r="H75" s="44" t="n">
        <v>48.29</v>
      </c>
      <c r="I75" s="44" t="n">
        <v>51.627</v>
      </c>
      <c r="J75" s="34" t="n">
        <v>54.052</v>
      </c>
    </row>
    <row r="76" customFormat="false" ht="12.8" hidden="false" customHeight="false" outlineLevel="0" collapsed="false">
      <c r="A76" s="43" t="str">
        <f aca="false">IF($A$4&gt;0,IF($K$50=B76,"&gt; &gt; &gt; ",""),"")</f>
        <v/>
      </c>
      <c r="B76" s="7" t="n">
        <v>27</v>
      </c>
      <c r="C76" s="44" t="n">
        <v>36.741</v>
      </c>
      <c r="D76" s="34" t="n">
        <v>40.113</v>
      </c>
      <c r="E76" s="44" t="n">
        <v>43.195</v>
      </c>
      <c r="F76" s="44" t="n">
        <v>44.14</v>
      </c>
      <c r="G76" s="34" t="n">
        <v>46.963</v>
      </c>
      <c r="H76" s="44" t="n">
        <v>49.645</v>
      </c>
      <c r="I76" s="44" t="n">
        <v>53.023</v>
      </c>
      <c r="J76" s="34" t="n">
        <v>55.476</v>
      </c>
    </row>
    <row r="77" customFormat="false" ht="12.8" hidden="false" customHeight="false" outlineLevel="0" collapsed="false">
      <c r="A77" s="43" t="str">
        <f aca="false">IF($A$4&gt;0,IF($K$50=B77,"&gt; &gt; &gt; ",""),"")</f>
        <v/>
      </c>
      <c r="B77" s="7" t="n">
        <v>28</v>
      </c>
      <c r="C77" s="44" t="n">
        <v>37.916</v>
      </c>
      <c r="D77" s="34" t="n">
        <v>41.337</v>
      </c>
      <c r="E77" s="44" t="n">
        <v>44.461</v>
      </c>
      <c r="F77" s="44" t="n">
        <v>45.419</v>
      </c>
      <c r="G77" s="34" t="n">
        <v>48.278</v>
      </c>
      <c r="H77" s="44" t="n">
        <v>50.993</v>
      </c>
      <c r="I77" s="44" t="n">
        <v>54.411</v>
      </c>
      <c r="J77" s="34" t="n">
        <v>56.892</v>
      </c>
    </row>
    <row r="78" customFormat="false" ht="12.8" hidden="false" customHeight="false" outlineLevel="0" collapsed="false">
      <c r="A78" s="43" t="str">
        <f aca="false">IF($A$4&gt;0,IF($K$50=B78,"&gt; &gt; &gt; ",""),"")</f>
        <v/>
      </c>
      <c r="B78" s="7" t="n">
        <v>30</v>
      </c>
      <c r="C78" s="44" t="n">
        <v>40.256</v>
      </c>
      <c r="D78" s="34" t="n">
        <v>43.773</v>
      </c>
      <c r="E78" s="44" t="n">
        <v>46.979</v>
      </c>
      <c r="F78" s="44" t="n">
        <v>47.962</v>
      </c>
      <c r="G78" s="34" t="n">
        <v>50.892</v>
      </c>
      <c r="H78" s="44" t="n">
        <v>53.672</v>
      </c>
      <c r="I78" s="44" t="n">
        <v>57.167</v>
      </c>
      <c r="J78" s="34" t="n">
        <v>59.703</v>
      </c>
    </row>
    <row r="79" customFormat="false" ht="12.8" hidden="false" customHeight="false" outlineLevel="0" collapsed="false">
      <c r="A79" s="43" t="str">
        <f aca="false">IF($A$4&gt;0,IF($K$50=B79,"&gt; &gt; &gt; ",""),"")</f>
        <v/>
      </c>
      <c r="B79" s="7" t="n">
        <v>32</v>
      </c>
      <c r="C79" s="44" t="n">
        <v>42.585</v>
      </c>
      <c r="D79" s="34" t="n">
        <v>46.194</v>
      </c>
      <c r="E79" s="44" t="n">
        <v>49.48</v>
      </c>
      <c r="F79" s="44" t="n">
        <v>50.487</v>
      </c>
      <c r="G79" s="34" t="n">
        <v>53.486</v>
      </c>
      <c r="H79" s="44" t="n">
        <v>56.328</v>
      </c>
      <c r="I79" s="44" t="n">
        <v>59.899</v>
      </c>
      <c r="J79" s="34" t="n">
        <v>62.487</v>
      </c>
    </row>
    <row r="80" customFormat="false" ht="12.8" hidden="false" customHeight="false" outlineLevel="0" collapsed="false">
      <c r="A80" s="43" t="str">
        <f aca="false">IF($A$4&gt;0,IF($K$50=B80,"&gt; &gt; &gt; ",""),"")</f>
        <v/>
      </c>
      <c r="B80" s="7" t="n">
        <v>33</v>
      </c>
      <c r="C80" s="44" t="n">
        <v>43.745</v>
      </c>
      <c r="D80" s="34" t="n">
        <v>47.4</v>
      </c>
      <c r="E80" s="44" t="n">
        <v>50.725</v>
      </c>
      <c r="F80" s="44" t="n">
        <v>51.743</v>
      </c>
      <c r="G80" s="34" t="n">
        <v>54.776</v>
      </c>
      <c r="H80" s="44" t="n">
        <v>57.648</v>
      </c>
      <c r="I80" s="44" t="n">
        <v>61.256</v>
      </c>
      <c r="J80" s="34" t="n">
        <v>63.87</v>
      </c>
    </row>
    <row r="81" customFormat="false" ht="12.8" hidden="false" customHeight="false" outlineLevel="0" collapsed="false">
      <c r="A81" s="43" t="str">
        <f aca="false">IF($A$4&gt;0,IF($K$50=B81,"&gt; &gt; &gt; ",""),"")</f>
        <v/>
      </c>
      <c r="B81" s="7" t="n">
        <v>35</v>
      </c>
      <c r="C81" s="44" t="n">
        <v>46.059</v>
      </c>
      <c r="D81" s="34" t="n">
        <v>49.802</v>
      </c>
      <c r="E81" s="44" t="n">
        <v>53.203</v>
      </c>
      <c r="F81" s="44" t="n">
        <v>54.244</v>
      </c>
      <c r="G81" s="34" t="n">
        <v>57.342</v>
      </c>
      <c r="H81" s="44" t="n">
        <v>60.275</v>
      </c>
      <c r="I81" s="44" t="n">
        <v>63.955</v>
      </c>
      <c r="J81" s="34" t="n">
        <v>66.619</v>
      </c>
    </row>
    <row r="82" customFormat="false" ht="12.8" hidden="false" customHeight="false" outlineLevel="0" collapsed="false">
      <c r="A82" s="43" t="str">
        <f aca="false">IF($A$4&gt;0,IF($K$50=B82,"&gt; &gt; &gt; ",""),"")</f>
        <v/>
      </c>
      <c r="B82" s="7" t="n">
        <v>36</v>
      </c>
      <c r="C82" s="44" t="n">
        <v>47.212</v>
      </c>
      <c r="D82" s="34" t="n">
        <v>50.998</v>
      </c>
      <c r="E82" s="44" t="n">
        <v>54.437</v>
      </c>
      <c r="F82" s="44" t="n">
        <v>55.489</v>
      </c>
      <c r="G82" s="34" t="n">
        <v>58.619</v>
      </c>
      <c r="H82" s="44" t="n">
        <v>61.581</v>
      </c>
      <c r="I82" s="44" t="n">
        <v>65.296</v>
      </c>
      <c r="J82" s="34" t="n">
        <v>67.985</v>
      </c>
    </row>
    <row r="83" customFormat="false" ht="12.8" hidden="false" customHeight="false" outlineLevel="0" collapsed="false">
      <c r="A83" s="43" t="str">
        <f aca="false">IF($A$4&gt;0,IF($K$50=B83,"&gt; &gt; &gt; ",""),"")</f>
        <v/>
      </c>
      <c r="B83" s="7" t="n">
        <v>39</v>
      </c>
      <c r="C83" s="44" t="n">
        <v>50.66</v>
      </c>
      <c r="D83" s="34" t="n">
        <v>54.572</v>
      </c>
      <c r="E83" s="44" t="n">
        <v>58.12</v>
      </c>
      <c r="F83" s="44" t="n">
        <v>59.204</v>
      </c>
      <c r="G83" s="34" t="n">
        <v>62.428</v>
      </c>
      <c r="H83" s="44" t="n">
        <v>65.476</v>
      </c>
      <c r="I83" s="44" t="n">
        <v>69.294</v>
      </c>
      <c r="J83" s="34" t="n">
        <v>72.055</v>
      </c>
    </row>
    <row r="84" customFormat="false" ht="12.8" hidden="false" customHeight="false" outlineLevel="0" collapsed="false">
      <c r="A84" s="43" t="str">
        <f aca="false">IF($A$4&gt;0,IF($K$50=B84,"&gt; &gt; &gt; ",""),"")</f>
        <v/>
      </c>
      <c r="B84" s="7" t="n">
        <v>40</v>
      </c>
      <c r="C84" s="44" t="n">
        <v>51.805</v>
      </c>
      <c r="D84" s="34" t="n">
        <v>55.758</v>
      </c>
      <c r="E84" s="44" t="n">
        <v>59.342</v>
      </c>
      <c r="F84" s="44" t="n">
        <v>60.436</v>
      </c>
      <c r="G84" s="34" t="n">
        <v>63.691</v>
      </c>
      <c r="H84" s="44" t="n">
        <v>66.766</v>
      </c>
      <c r="I84" s="44" t="n">
        <v>70.618</v>
      </c>
      <c r="J84" s="34" t="n">
        <v>73.402</v>
      </c>
    </row>
    <row r="85" customFormat="false" ht="12.8" hidden="false" customHeight="false" outlineLevel="0" collapsed="false">
      <c r="A85" s="43" t="str">
        <f aca="false">IF($A$4&gt;0,IF($K$50=B85,"&gt; &gt; &gt; ",""),"")</f>
        <v/>
      </c>
      <c r="B85" s="7" t="n">
        <v>42</v>
      </c>
      <c r="C85" s="44" t="n">
        <v>54.09</v>
      </c>
      <c r="D85" s="34" t="n">
        <v>58.124</v>
      </c>
      <c r="E85" s="44" t="n">
        <v>61.777</v>
      </c>
      <c r="F85" s="44" t="n">
        <v>62.892</v>
      </c>
      <c r="G85" s="34" t="n">
        <v>66.206</v>
      </c>
      <c r="H85" s="44" t="n">
        <v>69.336</v>
      </c>
      <c r="I85" s="44" t="n">
        <v>73.254</v>
      </c>
      <c r="J85" s="34" t="n">
        <v>76.084</v>
      </c>
    </row>
    <row r="86" customFormat="false" ht="12.8" hidden="false" customHeight="false" outlineLevel="0" collapsed="false">
      <c r="A86" s="43" t="str">
        <f aca="false">IF($A$4&gt;0,IF($K$50=B86,"&gt; &gt; &gt; ",""),"")</f>
        <v/>
      </c>
      <c r="B86" s="7" t="n">
        <v>44</v>
      </c>
      <c r="C86" s="44" t="n">
        <v>56.369</v>
      </c>
      <c r="D86" s="34" t="n">
        <v>60.481</v>
      </c>
      <c r="E86" s="44" t="n">
        <v>64.201</v>
      </c>
      <c r="F86" s="44" t="n">
        <v>65.337</v>
      </c>
      <c r="G86" s="34" t="n">
        <v>68.71</v>
      </c>
      <c r="H86" s="44" t="n">
        <v>71.893</v>
      </c>
      <c r="I86" s="44" t="n">
        <v>75.874</v>
      </c>
      <c r="J86" s="34" t="n">
        <v>78.75</v>
      </c>
    </row>
    <row r="87" customFormat="false" ht="12.8" hidden="false" customHeight="false" outlineLevel="0" collapsed="false">
      <c r="A87" s="43" t="str">
        <f aca="false">IF($A$4&gt;0,IF($K$50=B87,"&gt; &gt; &gt; ",""),"")</f>
        <v/>
      </c>
      <c r="B87" s="7" t="n">
        <v>45</v>
      </c>
      <c r="C87" s="44" t="n">
        <v>57.505</v>
      </c>
      <c r="D87" s="34" t="n">
        <v>61.656</v>
      </c>
      <c r="E87" s="44" t="n">
        <v>65.41</v>
      </c>
      <c r="F87" s="44" t="n">
        <v>66.555</v>
      </c>
      <c r="G87" s="34" t="n">
        <v>69.957</v>
      </c>
      <c r="H87" s="44" t="n">
        <v>73.166</v>
      </c>
      <c r="I87" s="44" t="n">
        <v>77.179</v>
      </c>
      <c r="J87" s="34" t="n">
        <v>80.077</v>
      </c>
    </row>
    <row r="88" customFormat="false" ht="12.8" hidden="false" customHeight="false" outlineLevel="0" collapsed="false">
      <c r="A88" s="43" t="str">
        <f aca="false">IF($A$4&gt;0,IF($K$50=B88,"&gt; &gt; &gt; ",""),"")</f>
        <v/>
      </c>
      <c r="B88" s="7" t="n">
        <v>48</v>
      </c>
      <c r="C88" s="44" t="n">
        <v>60.907</v>
      </c>
      <c r="D88" s="34" t="n">
        <v>65.171</v>
      </c>
      <c r="E88" s="44" t="n">
        <v>69.023</v>
      </c>
      <c r="F88" s="44" t="n">
        <v>70.197</v>
      </c>
      <c r="G88" s="34" t="n">
        <v>73.683</v>
      </c>
      <c r="H88" s="44" t="n">
        <v>76.969</v>
      </c>
      <c r="I88" s="44" t="n">
        <v>81.075</v>
      </c>
      <c r="J88" s="34" t="n">
        <v>84.037</v>
      </c>
    </row>
    <row r="89" customFormat="false" ht="12.8" hidden="false" customHeight="false" outlineLevel="0" collapsed="false">
      <c r="A89" s="43" t="str">
        <f aca="false">IF($A$4&gt;0,IF($K$50=B89,"&gt; &gt; &gt; ",""),"")</f>
        <v/>
      </c>
      <c r="B89" s="7" t="n">
        <v>49</v>
      </c>
      <c r="C89" s="44" t="n">
        <v>62.038</v>
      </c>
      <c r="D89" s="34" t="n">
        <v>66.339</v>
      </c>
      <c r="E89" s="44" t="n">
        <v>70.222</v>
      </c>
      <c r="F89" s="44" t="n">
        <v>71.406</v>
      </c>
      <c r="G89" s="34" t="n">
        <v>74.919</v>
      </c>
      <c r="H89" s="44" t="n">
        <v>78.231</v>
      </c>
      <c r="I89" s="44" t="n">
        <v>82.367</v>
      </c>
      <c r="J89" s="34" t="n">
        <v>85.351</v>
      </c>
    </row>
    <row r="90" customFormat="false" ht="12.8" hidden="false" customHeight="false" outlineLevel="0" collapsed="false">
      <c r="A90" s="43" t="str">
        <f aca="false">IF($A$4&gt;0,IF($K$50=B90,"&gt; &gt; &gt; ",""),"")</f>
        <v/>
      </c>
      <c r="B90" s="7" t="n">
        <v>50</v>
      </c>
      <c r="C90" s="44" t="n">
        <v>63.167</v>
      </c>
      <c r="D90" s="34" t="n">
        <v>67.505</v>
      </c>
      <c r="E90" s="44" t="n">
        <v>71.42</v>
      </c>
      <c r="F90" s="44" t="n">
        <v>72.613</v>
      </c>
      <c r="G90" s="34" t="n">
        <v>76.154</v>
      </c>
      <c r="H90" s="44" t="n">
        <v>79.49</v>
      </c>
      <c r="I90" s="44" t="n">
        <v>83.657</v>
      </c>
      <c r="J90" s="34" t="n">
        <v>86.661</v>
      </c>
    </row>
    <row r="91" customFormat="false" ht="12.8" hidden="false" customHeight="false" outlineLevel="0" collapsed="false">
      <c r="A91" s="43" t="str">
        <f aca="false">IF($A$4&gt;0,IF($K$50=B91,"&gt; &gt; &gt; ",""),"")</f>
        <v/>
      </c>
      <c r="B91" s="7" t="n">
        <v>52</v>
      </c>
      <c r="C91" s="44" t="n">
        <v>65.422</v>
      </c>
      <c r="D91" s="34" t="n">
        <v>69.832</v>
      </c>
      <c r="E91" s="44" t="n">
        <v>73.81</v>
      </c>
      <c r="F91" s="44" t="n">
        <v>75.021</v>
      </c>
      <c r="G91" s="34" t="n">
        <v>78.616</v>
      </c>
      <c r="H91" s="44" t="n">
        <v>82.001</v>
      </c>
      <c r="I91" s="44" t="n">
        <v>86.227</v>
      </c>
      <c r="J91" s="34" t="n">
        <v>89.272</v>
      </c>
    </row>
    <row r="92" customFormat="false" ht="12.8" hidden="false" customHeight="false" outlineLevel="0" collapsed="false">
      <c r="A92" s="43" t="str">
        <f aca="false">IF($A$4&gt;0,IF($K$50=B92,"&gt; &gt; &gt; ",""),"")</f>
        <v/>
      </c>
      <c r="B92" s="7" t="n">
        <v>54</v>
      </c>
      <c r="C92" s="44" t="n">
        <v>67.673</v>
      </c>
      <c r="D92" s="34" t="n">
        <v>72.153</v>
      </c>
      <c r="E92" s="44" t="n">
        <v>76.192</v>
      </c>
      <c r="F92" s="44" t="n">
        <v>77.422</v>
      </c>
      <c r="G92" s="34" t="n">
        <v>81.069</v>
      </c>
      <c r="H92" s="44" t="n">
        <v>84.502</v>
      </c>
      <c r="I92" s="44" t="n">
        <v>88.786</v>
      </c>
      <c r="J92" s="34" t="n">
        <v>91.872</v>
      </c>
    </row>
    <row r="93" customFormat="false" ht="12.8" hidden="false" customHeight="false" outlineLevel="0" collapsed="false">
      <c r="A93" s="43" t="str">
        <f aca="false">IF($A$4&gt;0,IF($K$50=B93,"&gt; &gt; &gt; ",""),"")</f>
        <v/>
      </c>
      <c r="B93" s="7" t="n">
        <v>55</v>
      </c>
      <c r="C93" s="44" t="n">
        <v>68.796</v>
      </c>
      <c r="D93" s="34" t="n">
        <v>73.311</v>
      </c>
      <c r="E93" s="44" t="n">
        <v>77.38</v>
      </c>
      <c r="F93" s="44" t="n">
        <v>78.619</v>
      </c>
      <c r="G93" s="34" t="n">
        <v>82.292</v>
      </c>
      <c r="H93" s="44" t="n">
        <v>85.749</v>
      </c>
      <c r="I93" s="44" t="n">
        <v>90.061</v>
      </c>
      <c r="J93" s="34" t="n">
        <v>93.168</v>
      </c>
    </row>
    <row r="94" customFormat="false" ht="12.8" hidden="false" customHeight="false" outlineLevel="0" collapsed="false">
      <c r="A94" s="43" t="str">
        <f aca="false">IF($A$4&gt;0,IF($K$50=B94,"&gt; &gt; &gt; ",""),"")</f>
        <v/>
      </c>
      <c r="B94" s="7" t="n">
        <v>56</v>
      </c>
      <c r="C94" s="44" t="n">
        <v>69.919</v>
      </c>
      <c r="D94" s="34" t="n">
        <v>74.468</v>
      </c>
      <c r="E94" s="44" t="n">
        <v>78.567</v>
      </c>
      <c r="F94" s="44" t="n">
        <v>79.815</v>
      </c>
      <c r="G94" s="34" t="n">
        <v>83.513</v>
      </c>
      <c r="H94" s="44" t="n">
        <v>86.994</v>
      </c>
      <c r="I94" s="44" t="n">
        <v>91.335</v>
      </c>
      <c r="J94" s="34" t="n">
        <v>94.461</v>
      </c>
    </row>
    <row r="95" customFormat="false" ht="12.8" hidden="false" customHeight="false" outlineLevel="0" collapsed="false">
      <c r="A95" s="43" t="str">
        <f aca="false">IF($A$4&gt;0,IF($K$50=B95,"&gt; &gt; &gt; ",""),"")</f>
        <v/>
      </c>
      <c r="B95" s="7" t="n">
        <v>60</v>
      </c>
      <c r="C95" s="44" t="n">
        <v>74.397</v>
      </c>
      <c r="D95" s="34" t="n">
        <v>79.082</v>
      </c>
      <c r="E95" s="44" t="n">
        <v>83.298</v>
      </c>
      <c r="F95" s="44" t="n">
        <v>84.58</v>
      </c>
      <c r="G95" s="34" t="n">
        <v>88.379</v>
      </c>
      <c r="H95" s="44" t="n">
        <v>91.952</v>
      </c>
      <c r="I95" s="44" t="n">
        <v>96.404</v>
      </c>
      <c r="J95" s="34" t="n">
        <v>99.607</v>
      </c>
    </row>
    <row r="96" customFormat="false" ht="12.8" hidden="false" customHeight="false" outlineLevel="0" collapsed="false">
      <c r="A96" s="43" t="str">
        <f aca="false">IF($A$4&gt;0,IF($K$50=B96,"&gt; &gt; &gt; ",""),"")</f>
        <v/>
      </c>
      <c r="B96" s="7" t="n">
        <v>63</v>
      </c>
      <c r="C96" s="44" t="n">
        <v>77.745</v>
      </c>
      <c r="D96" s="34" t="n">
        <v>82.529</v>
      </c>
      <c r="E96" s="44" t="n">
        <v>86.83</v>
      </c>
      <c r="F96" s="44" t="n">
        <v>88.137</v>
      </c>
      <c r="G96" s="34" t="n">
        <v>92.01</v>
      </c>
      <c r="H96" s="44" t="n">
        <v>95.649</v>
      </c>
      <c r="I96" s="44" t="n">
        <v>100.182</v>
      </c>
      <c r="J96" s="34" t="n">
        <v>103.442</v>
      </c>
    </row>
    <row r="97" customFormat="false" ht="12.8" hidden="false" customHeight="false" outlineLevel="0" collapsed="false">
      <c r="A97" s="43" t="str">
        <f aca="false">IF($A$4&gt;0,IF($K$50=B97,"&gt; &gt; &gt; ",""),"")</f>
        <v/>
      </c>
      <c r="B97" s="7" t="n">
        <v>64</v>
      </c>
      <c r="C97" s="44" t="n">
        <v>78.86</v>
      </c>
      <c r="D97" s="34" t="n">
        <v>83.675</v>
      </c>
      <c r="E97" s="44" t="n">
        <v>88.004</v>
      </c>
      <c r="F97" s="44" t="n">
        <v>89.32</v>
      </c>
      <c r="G97" s="34" t="n">
        <v>93.217</v>
      </c>
      <c r="H97" s="44" t="n">
        <v>96.878</v>
      </c>
      <c r="I97" s="44" t="n">
        <v>101.437</v>
      </c>
      <c r="J97" s="34" t="n">
        <v>104.716</v>
      </c>
    </row>
    <row r="98" customFormat="false" ht="12.8" hidden="false" customHeight="false" outlineLevel="0" collapsed="false">
      <c r="A98" s="43" t="str">
        <f aca="false">IF($A$4&gt;0,IF($K$50=B98,"&gt; &gt; &gt; ",""),"")</f>
        <v/>
      </c>
      <c r="B98" s="7" t="n">
        <v>65</v>
      </c>
      <c r="C98" s="44" t="n">
        <v>79.973</v>
      </c>
      <c r="D98" s="34" t="n">
        <v>84.821</v>
      </c>
      <c r="E98" s="44" t="n">
        <v>89.177</v>
      </c>
      <c r="F98" s="44" t="n">
        <v>90.501</v>
      </c>
      <c r="G98" s="34" t="n">
        <v>94.422</v>
      </c>
      <c r="H98" s="44" t="n">
        <v>98.105</v>
      </c>
      <c r="I98" s="44" t="n">
        <v>102.691</v>
      </c>
      <c r="J98" s="34" t="n">
        <v>105.988</v>
      </c>
    </row>
    <row r="99" customFormat="false" ht="12.8" hidden="false" customHeight="false" outlineLevel="0" collapsed="false">
      <c r="A99" s="43" t="str">
        <f aca="false">IF($A$4&gt;0,IF($K$50=B99,"&gt; &gt; &gt; ",""),"")</f>
        <v/>
      </c>
      <c r="B99" s="7" t="n">
        <v>66</v>
      </c>
      <c r="C99" s="44" t="n">
        <v>81.085</v>
      </c>
      <c r="D99" s="34" t="n">
        <v>85.965</v>
      </c>
      <c r="E99" s="44" t="n">
        <v>90.349</v>
      </c>
      <c r="F99" s="44" t="n">
        <v>91.681</v>
      </c>
      <c r="G99" s="34" t="n">
        <v>95.626</v>
      </c>
      <c r="H99" s="44" t="n">
        <v>99.33</v>
      </c>
      <c r="I99" s="44" t="n">
        <v>103.942</v>
      </c>
      <c r="J99" s="34" t="n">
        <v>107.258</v>
      </c>
    </row>
    <row r="100" customFormat="false" ht="12.8" hidden="false" customHeight="false" outlineLevel="0" collapsed="false">
      <c r="A100" s="43" t="str">
        <f aca="false">IF($A$4&gt;0,IF($K$50=B100,"&gt; &gt; &gt; ",""),"")</f>
        <v/>
      </c>
      <c r="B100" s="7" t="n">
        <v>70</v>
      </c>
      <c r="C100" s="44" t="n">
        <v>85.527</v>
      </c>
      <c r="D100" s="34" t="n">
        <v>90.531</v>
      </c>
      <c r="E100" s="44" t="n">
        <v>95.023</v>
      </c>
      <c r="F100" s="44" t="n">
        <v>96.388</v>
      </c>
      <c r="G100" s="34" t="n">
        <v>100.425</v>
      </c>
      <c r="H100" s="44" t="n">
        <v>104.215</v>
      </c>
      <c r="I100" s="44" t="n">
        <v>108.929</v>
      </c>
      <c r="J100" s="34" t="n">
        <v>112.317</v>
      </c>
    </row>
    <row r="101" customFormat="false" ht="12.8" hidden="false" customHeight="false" outlineLevel="0" collapsed="false">
      <c r="A101" s="43" t="str">
        <f aca="false">IF($A$4&gt;0,IF($K$50=B101,"&gt; &gt; &gt; ",""),"")</f>
        <v/>
      </c>
      <c r="B101" s="7" t="n">
        <v>72</v>
      </c>
      <c r="C101" s="44" t="n">
        <v>87.743</v>
      </c>
      <c r="D101" s="34" t="n">
        <v>92.808</v>
      </c>
      <c r="E101" s="44" t="n">
        <v>97.353</v>
      </c>
      <c r="F101" s="44" t="n">
        <v>98.733</v>
      </c>
      <c r="G101" s="34" t="n">
        <v>102.816</v>
      </c>
      <c r="H101" s="44" t="n">
        <v>106.648</v>
      </c>
      <c r="I101" s="44" t="n">
        <v>111.412</v>
      </c>
      <c r="J101" s="34" t="n">
        <v>114.835</v>
      </c>
    </row>
    <row r="102" customFormat="false" ht="12.8" hidden="false" customHeight="false" outlineLevel="0" collapsed="false">
      <c r="A102" s="43" t="str">
        <f aca="false">IF($A$4&gt;0,IF($K$50=B102,"&gt; &gt; &gt; ",""),"")</f>
        <v/>
      </c>
      <c r="B102" s="7" t="n">
        <v>75</v>
      </c>
      <c r="C102" s="44" t="n">
        <v>91.061</v>
      </c>
      <c r="D102" s="34" t="n">
        <v>96.217</v>
      </c>
      <c r="E102" s="44" t="n">
        <v>100.839</v>
      </c>
      <c r="F102" s="44" t="n">
        <v>102.243</v>
      </c>
      <c r="G102" s="34" t="n">
        <v>106.393</v>
      </c>
      <c r="H102" s="44" t="n">
        <v>110.286</v>
      </c>
      <c r="I102" s="44" t="n">
        <v>115.125</v>
      </c>
      <c r="J102" s="34" t="n">
        <v>118.599</v>
      </c>
    </row>
    <row r="103" customFormat="false" ht="12.8" hidden="false" customHeight="false" outlineLevel="0" collapsed="false">
      <c r="A103" s="43" t="str">
        <f aca="false">IF($A$4&gt;0,IF($K$50=B103,"&gt; &gt; &gt; ",""),"")</f>
        <v/>
      </c>
      <c r="B103" s="7" t="n">
        <v>77</v>
      </c>
      <c r="C103" s="44" t="n">
        <v>93.27</v>
      </c>
      <c r="D103" s="34" t="n">
        <v>98.484</v>
      </c>
      <c r="E103" s="44" t="n">
        <v>103.158</v>
      </c>
      <c r="F103" s="44" t="n">
        <v>104.576</v>
      </c>
      <c r="G103" s="34" t="n">
        <v>108.771</v>
      </c>
      <c r="H103" s="44" t="n">
        <v>112.704</v>
      </c>
      <c r="I103" s="44" t="n">
        <v>117.591</v>
      </c>
      <c r="J103" s="34" t="n">
        <v>121.1</v>
      </c>
    </row>
    <row r="104" customFormat="false" ht="12.8" hidden="false" customHeight="false" outlineLevel="0" collapsed="false">
      <c r="A104" s="43" t="str">
        <f aca="false">IF($A$4&gt;0,IF($K$50=B104,"&gt; &gt; &gt; ",""),"")</f>
        <v/>
      </c>
      <c r="B104" s="7" t="n">
        <v>78</v>
      </c>
      <c r="C104" s="44" t="n">
        <v>94.374</v>
      </c>
      <c r="D104" s="34" t="n">
        <v>99.617</v>
      </c>
      <c r="E104" s="44" t="n">
        <v>104.316</v>
      </c>
      <c r="F104" s="44" t="n">
        <v>105.742</v>
      </c>
      <c r="G104" s="34" t="n">
        <v>109.958</v>
      </c>
      <c r="H104" s="44" t="n">
        <v>113.911</v>
      </c>
      <c r="I104" s="44" t="n">
        <v>118.823</v>
      </c>
      <c r="J104" s="34" t="n">
        <v>122.348</v>
      </c>
    </row>
    <row r="105" customFormat="false" ht="12.8" hidden="false" customHeight="false" outlineLevel="0" collapsed="false">
      <c r="A105" s="43" t="str">
        <f aca="false">IF($A$4&gt;0,IF($K$50=B105,"&gt; &gt; &gt; ",""),"")</f>
        <v/>
      </c>
      <c r="B105" s="7" t="n">
        <v>80</v>
      </c>
      <c r="C105" s="44" t="n">
        <v>96.578</v>
      </c>
      <c r="D105" s="34" t="n">
        <v>101.879</v>
      </c>
      <c r="E105" s="44" t="n">
        <v>106.629</v>
      </c>
      <c r="F105" s="44" t="n">
        <v>108.069</v>
      </c>
      <c r="G105" s="34" t="n">
        <v>112.329</v>
      </c>
      <c r="H105" s="44" t="n">
        <v>116.321</v>
      </c>
      <c r="I105" s="44" t="n">
        <v>121.28</v>
      </c>
      <c r="J105" s="34" t="n">
        <v>124.839</v>
      </c>
    </row>
    <row r="106" customFormat="false" ht="12.8" hidden="false" customHeight="false" outlineLevel="0" collapsed="false">
      <c r="A106" s="43" t="str">
        <f aca="false">IF($A$4&gt;0,IF($K$50=B106,"&gt; &gt; &gt; ",""),"")</f>
        <v/>
      </c>
      <c r="B106" s="7" t="n">
        <v>81</v>
      </c>
      <c r="C106" s="44" t="n">
        <v>97.68</v>
      </c>
      <c r="D106" s="34" t="n">
        <v>103.01</v>
      </c>
      <c r="E106" s="44" t="n">
        <v>107.783</v>
      </c>
      <c r="F106" s="44" t="n">
        <v>109.232</v>
      </c>
      <c r="G106" s="34" t="n">
        <v>113.512</v>
      </c>
      <c r="H106" s="44" t="n">
        <v>117.524</v>
      </c>
      <c r="I106" s="44" t="n">
        <v>122.507</v>
      </c>
      <c r="J106" s="34" t="n">
        <v>126.083</v>
      </c>
    </row>
    <row r="107" customFormat="false" ht="12.8" hidden="false" customHeight="false" outlineLevel="0" collapsed="false">
      <c r="A107" s="43" t="str">
        <f aca="false">IF($A$4&gt;0,IF($K$50=B107,"&gt; &gt; &gt; ",""),"")</f>
        <v/>
      </c>
      <c r="B107" s="7" t="n">
        <v>84</v>
      </c>
      <c r="C107" s="44" t="n">
        <v>100.98</v>
      </c>
      <c r="D107" s="34" t="n">
        <v>106.395</v>
      </c>
      <c r="E107" s="44" t="n">
        <v>111.242</v>
      </c>
      <c r="F107" s="44" t="n">
        <v>112.712</v>
      </c>
      <c r="G107" s="34" t="n">
        <v>117.057</v>
      </c>
      <c r="H107" s="44" t="n">
        <v>121.126</v>
      </c>
      <c r="I107" s="44" t="n">
        <v>126.179</v>
      </c>
      <c r="J107" s="34" t="n">
        <v>129.804</v>
      </c>
    </row>
    <row r="108" customFormat="false" ht="12.8" hidden="false" customHeight="false" outlineLevel="0" collapsed="false">
      <c r="A108" s="43" t="str">
        <f aca="false">IF($A$4&gt;0,IF($K$50=B108,"&gt; &gt; &gt; ",""),"")</f>
        <v/>
      </c>
      <c r="B108" s="7" t="n">
        <v>88</v>
      </c>
      <c r="C108" s="44" t="n">
        <v>105.372</v>
      </c>
      <c r="D108" s="34" t="n">
        <v>110.898</v>
      </c>
      <c r="E108" s="44" t="n">
        <v>115.841</v>
      </c>
      <c r="F108" s="44" t="n">
        <v>117.34</v>
      </c>
      <c r="G108" s="34" t="n">
        <v>121.767</v>
      </c>
      <c r="H108" s="44" t="n">
        <v>125.913</v>
      </c>
      <c r="I108" s="44" t="n">
        <v>131.057</v>
      </c>
      <c r="J108" s="34" t="n">
        <v>134.745</v>
      </c>
    </row>
    <row r="109" customFormat="false" ht="12.8" hidden="false" customHeight="false" outlineLevel="0" collapsed="false">
      <c r="A109" s="43" t="str">
        <f aca="false">IF($A$4&gt;0,IF($K$50=B109,"&gt; &gt; &gt; ",""),"")</f>
        <v/>
      </c>
      <c r="B109" s="7" t="n">
        <v>90</v>
      </c>
      <c r="C109" s="44" t="n">
        <v>107.565</v>
      </c>
      <c r="D109" s="34" t="n">
        <v>113.145</v>
      </c>
      <c r="E109" s="44" t="n">
        <v>118.136</v>
      </c>
      <c r="F109" s="44" t="n">
        <v>119.648</v>
      </c>
      <c r="G109" s="34" t="n">
        <v>124.116</v>
      </c>
      <c r="H109" s="44" t="n">
        <v>128.299</v>
      </c>
      <c r="I109" s="44" t="n">
        <v>133.489</v>
      </c>
      <c r="J109" s="34" t="n">
        <v>137.208</v>
      </c>
    </row>
    <row r="110" customFormat="false" ht="12.8" hidden="false" customHeight="false" outlineLevel="0" collapsed="false">
      <c r="A110" s="43" t="str">
        <f aca="false">IF($A$4&gt;0,IF($K$50=B110,"&gt; &gt; &gt; ",""),"")</f>
        <v/>
      </c>
      <c r="B110" s="7" t="n">
        <v>91</v>
      </c>
      <c r="C110" s="44" t="n">
        <v>108.661</v>
      </c>
      <c r="D110" s="34" t="n">
        <v>114.268</v>
      </c>
      <c r="E110" s="44" t="n">
        <v>119.282</v>
      </c>
      <c r="F110" s="44" t="n">
        <v>120.801</v>
      </c>
      <c r="G110" s="34" t="n">
        <v>125.289</v>
      </c>
      <c r="H110" s="44" t="n">
        <v>129.491</v>
      </c>
      <c r="I110" s="44" t="n">
        <v>134.702</v>
      </c>
      <c r="J110" s="34" t="n">
        <v>138.438</v>
      </c>
    </row>
    <row r="111" customFormat="false" ht="12.8" hidden="false" customHeight="false" outlineLevel="0" collapsed="false">
      <c r="A111" s="43" t="str">
        <f aca="false">IF($A$4&gt;0,IF($K$50=B111,"&gt; &gt; &gt; ",""),"")</f>
        <v/>
      </c>
      <c r="B111" s="7" t="n">
        <v>96</v>
      </c>
      <c r="C111" s="44" t="n">
        <v>114.131</v>
      </c>
      <c r="D111" s="34" t="n">
        <v>119.871</v>
      </c>
      <c r="E111" s="44" t="n">
        <v>125</v>
      </c>
      <c r="F111" s="44" t="n">
        <v>126.554</v>
      </c>
      <c r="G111" s="34" t="n">
        <v>131.141</v>
      </c>
      <c r="H111" s="44" t="n">
        <v>135.433</v>
      </c>
      <c r="I111" s="44" t="n">
        <v>140.755</v>
      </c>
      <c r="J111" s="34" t="n">
        <v>144.567</v>
      </c>
    </row>
    <row r="112" customFormat="false" ht="12.8" hidden="false" customHeight="false" outlineLevel="0" collapsed="false">
      <c r="A112" s="43" t="str">
        <f aca="false">IF($A$4&gt;0,IF($K$50=B112,"&gt; &gt; &gt; ",""),"")</f>
        <v/>
      </c>
      <c r="B112" s="7" t="n">
        <v>98</v>
      </c>
      <c r="C112" s="44" t="n">
        <v>116.315</v>
      </c>
      <c r="D112" s="34" t="n">
        <v>122.108</v>
      </c>
      <c r="E112" s="44" t="n">
        <v>127.282</v>
      </c>
      <c r="F112" s="44" t="n">
        <v>128.849</v>
      </c>
      <c r="G112" s="34" t="n">
        <v>133.476</v>
      </c>
      <c r="H112" s="44" t="n">
        <v>137.803</v>
      </c>
      <c r="I112" s="44" t="n">
        <v>143.168</v>
      </c>
      <c r="J112" s="34" t="n">
        <v>147.01</v>
      </c>
    </row>
    <row r="113" customFormat="false" ht="12.8" hidden="false" customHeight="false" outlineLevel="0" collapsed="false">
      <c r="A113" s="43" t="str">
        <f aca="false">IF($A$4&gt;0,IF($K$50=B113,"&gt; &gt; &gt; ",""),"")</f>
        <v/>
      </c>
      <c r="B113" s="7" t="n">
        <v>99</v>
      </c>
      <c r="C113" s="44" t="n">
        <v>117.407</v>
      </c>
      <c r="D113" s="34" t="n">
        <v>123.225</v>
      </c>
      <c r="E113" s="44" t="n">
        <v>128.422</v>
      </c>
      <c r="F113" s="44" t="n">
        <v>129.996</v>
      </c>
      <c r="G113" s="34" t="n">
        <v>134.642</v>
      </c>
      <c r="H113" s="44" t="n">
        <v>138.987</v>
      </c>
      <c r="I113" s="44" t="n">
        <v>144.373</v>
      </c>
      <c r="J113" s="34" t="n">
        <v>148.23</v>
      </c>
    </row>
    <row r="114" customFormat="false" ht="12.8" hidden="false" customHeight="false" outlineLevel="0" collapsed="false">
      <c r="A114" s="43" t="str">
        <f aca="false">IF($A$4&gt;0,IF($K$50=B114,"&gt; &gt; &gt; ",""),"")</f>
        <v/>
      </c>
      <c r="B114" s="7" t="n">
        <v>100</v>
      </c>
      <c r="C114" s="44" t="n">
        <v>118.498</v>
      </c>
      <c r="D114" s="34" t="n">
        <v>124.342</v>
      </c>
      <c r="E114" s="44" t="n">
        <v>129.561</v>
      </c>
      <c r="F114" s="44" t="n">
        <v>131.142</v>
      </c>
      <c r="G114" s="34" t="n">
        <v>135.807</v>
      </c>
      <c r="H114" s="44" t="n">
        <v>140.169</v>
      </c>
      <c r="I114" s="44" t="n">
        <v>145.577</v>
      </c>
      <c r="J114" s="34" t="n">
        <v>149.449</v>
      </c>
    </row>
    <row r="115" customFormat="false" ht="12.8" hidden="false" customHeight="false" outlineLevel="0" collapsed="false">
      <c r="A115" s="43" t="str">
        <f aca="false">IF($A$4&gt;0,IF($K$50=B115,"&gt; &gt; &gt; ",""),"")</f>
        <v/>
      </c>
      <c r="B115" s="7" t="n">
        <v>104</v>
      </c>
      <c r="C115" s="44" t="n">
        <v>122.858</v>
      </c>
      <c r="D115" s="34" t="n">
        <v>128.804</v>
      </c>
      <c r="E115" s="44" t="n">
        <v>134.111</v>
      </c>
      <c r="F115" s="44" t="n">
        <v>135.718</v>
      </c>
      <c r="G115" s="34" t="n">
        <v>140.459</v>
      </c>
      <c r="H115" s="44" t="n">
        <v>144.891</v>
      </c>
      <c r="I115" s="44" t="n">
        <v>150.383</v>
      </c>
      <c r="J115" s="34" t="n">
        <v>154.314</v>
      </c>
    </row>
    <row r="116" customFormat="false" ht="12.8" hidden="false" customHeight="false" outlineLevel="0" collapsed="false">
      <c r="A116" s="43" t="str">
        <f aca="false">IF($A$4&gt;0,IF($K$50=B116,"&gt; &gt; &gt; ",""),"")</f>
        <v/>
      </c>
      <c r="B116" s="7" t="n">
        <v>105</v>
      </c>
      <c r="C116" s="44" t="n">
        <v>123.947</v>
      </c>
      <c r="D116" s="34" t="n">
        <v>129.918</v>
      </c>
      <c r="E116" s="44" t="n">
        <v>135.247</v>
      </c>
      <c r="F116" s="44" t="n">
        <v>136.86</v>
      </c>
      <c r="G116" s="34" t="n">
        <v>141.62</v>
      </c>
      <c r="H116" s="44" t="n">
        <v>146.07</v>
      </c>
      <c r="I116" s="44" t="n">
        <v>151.582</v>
      </c>
      <c r="J116" s="34" t="n">
        <v>155.528</v>
      </c>
    </row>
    <row r="117" customFormat="false" ht="12.8" hidden="false" customHeight="false" outlineLevel="0" collapsed="false">
      <c r="A117" s="43" t="str">
        <f aca="false">IF($A$4&gt;0,IF($K$50=B117,"&gt; &gt; &gt; ",""),"")</f>
        <v/>
      </c>
      <c r="B117" s="7" t="n">
        <v>108</v>
      </c>
      <c r="C117" s="44" t="n">
        <v>127.211</v>
      </c>
      <c r="D117" s="34" t="n">
        <v>133.257</v>
      </c>
      <c r="E117" s="44" t="n">
        <v>138.651</v>
      </c>
      <c r="F117" s="44" t="n">
        <v>140.283</v>
      </c>
      <c r="G117" s="34" t="n">
        <v>145.099</v>
      </c>
      <c r="H117" s="44" t="n">
        <v>149.599</v>
      </c>
      <c r="I117" s="44" t="n">
        <v>155.173</v>
      </c>
      <c r="J117" s="34" t="n">
        <v>159.162</v>
      </c>
    </row>
    <row r="118" customFormat="false" ht="12.8" hidden="false" customHeight="false" outlineLevel="0" collapsed="false">
      <c r="A118" s="43" t="str">
        <f aca="false">IF($A$4&gt;0,IF($K$50=B118,"&gt; &gt; &gt; ",""),"")</f>
        <v/>
      </c>
      <c r="B118" s="7" t="n">
        <v>110</v>
      </c>
      <c r="C118" s="44" t="n">
        <v>129.385</v>
      </c>
      <c r="D118" s="34" t="n">
        <v>135.48</v>
      </c>
      <c r="E118" s="44" t="n">
        <v>140.917</v>
      </c>
      <c r="F118" s="44" t="n">
        <v>142.562</v>
      </c>
      <c r="G118" s="34" t="n">
        <v>147.414</v>
      </c>
      <c r="H118" s="44" t="n">
        <v>151.948</v>
      </c>
      <c r="I118" s="44" t="n">
        <v>157.563</v>
      </c>
      <c r="J118" s="34" t="n">
        <v>161.581</v>
      </c>
    </row>
    <row r="119" customFormat="false" ht="12.8" hidden="false" customHeight="false" outlineLevel="0" collapsed="false">
      <c r="A119" s="43" t="str">
        <f aca="false">IF($A$4&gt;0,IF($K$50=B119,"&gt; &gt; &gt; ",""),"")</f>
        <v/>
      </c>
      <c r="B119" s="7" t="n">
        <v>112</v>
      </c>
      <c r="C119" s="44" t="n">
        <v>131.558</v>
      </c>
      <c r="D119" s="34" t="n">
        <v>137.701</v>
      </c>
      <c r="E119" s="44" t="n">
        <v>143.18</v>
      </c>
      <c r="F119" s="44" t="n">
        <v>144.838</v>
      </c>
      <c r="G119" s="34" t="n">
        <v>149.727</v>
      </c>
      <c r="H119" s="44" t="n">
        <v>154.294</v>
      </c>
      <c r="I119" s="44" t="n">
        <v>159.95</v>
      </c>
      <c r="J119" s="34" t="n">
        <v>163.995</v>
      </c>
    </row>
    <row r="120" customFormat="false" ht="12.8" hidden="false" customHeight="false" outlineLevel="0" collapsed="false">
      <c r="A120" s="43" t="str">
        <f aca="false">IF($A$4&gt;0,IF($K$50=B120,"&gt; &gt; &gt; ",""),"")</f>
        <v/>
      </c>
      <c r="B120" s="7" t="n">
        <v>117</v>
      </c>
      <c r="C120" s="44" t="n">
        <v>136.982</v>
      </c>
      <c r="D120" s="34" t="n">
        <v>143.246</v>
      </c>
      <c r="E120" s="44" t="n">
        <v>148.829</v>
      </c>
      <c r="F120" s="44" t="n">
        <v>150.517</v>
      </c>
      <c r="G120" s="34" t="n">
        <v>155.496</v>
      </c>
      <c r="H120" s="44" t="n">
        <v>160.146</v>
      </c>
      <c r="I120" s="44" t="n">
        <v>165.9</v>
      </c>
      <c r="J120" s="34" t="n">
        <v>170.016</v>
      </c>
    </row>
    <row r="121" customFormat="false" ht="12.8" hidden="false" customHeight="false" outlineLevel="0" collapsed="false">
      <c r="A121" s="43" t="str">
        <f aca="false">IF($A$4&gt;0,IF($K$50=B121,"&gt; &gt; &gt; ",""),"")</f>
        <v/>
      </c>
      <c r="B121" s="7" t="n">
        <v>120</v>
      </c>
      <c r="C121" s="44" t="n">
        <v>140.233</v>
      </c>
      <c r="D121" s="34" t="n">
        <v>146.567</v>
      </c>
      <c r="E121" s="44" t="n">
        <v>152.211</v>
      </c>
      <c r="F121" s="44" t="n">
        <v>153.918</v>
      </c>
      <c r="G121" s="34" t="n">
        <v>158.95</v>
      </c>
      <c r="H121" s="44" t="n">
        <v>163.648</v>
      </c>
      <c r="I121" s="44" t="n">
        <v>169.461</v>
      </c>
      <c r="J121" s="34" t="n">
        <v>173.617</v>
      </c>
    </row>
    <row r="122" customFormat="false" ht="12.8" hidden="false" customHeight="false" outlineLevel="0" collapsed="false">
      <c r="A122" s="43" t="str">
        <f aca="false">IF($A$4&gt;0,IF($K$50=B122,"&gt; &gt; &gt; ",""),"")</f>
        <v/>
      </c>
      <c r="B122" s="7" t="n">
        <v>121</v>
      </c>
      <c r="C122" s="44" t="n">
        <v>141.315</v>
      </c>
      <c r="D122" s="34" t="n">
        <v>147.674</v>
      </c>
      <c r="E122" s="44" t="n">
        <v>153.338</v>
      </c>
      <c r="F122" s="44" t="n">
        <v>155.051</v>
      </c>
      <c r="G122" s="34" t="n">
        <v>160.1</v>
      </c>
      <c r="H122" s="44" t="n">
        <v>164.814</v>
      </c>
      <c r="I122" s="44" t="n">
        <v>170.647</v>
      </c>
      <c r="J122" s="34" t="n">
        <v>174.816</v>
      </c>
    </row>
    <row r="123" customFormat="false" ht="12.8" hidden="false" customHeight="false" outlineLevel="0" collapsed="false">
      <c r="A123" s="43" t="str">
        <f aca="false">IF($A$4&gt;0,IF($K$50=B123,"&gt; &gt; &gt; ",""),"")</f>
        <v/>
      </c>
      <c r="B123" s="7" t="n">
        <v>126</v>
      </c>
      <c r="C123" s="44" t="n">
        <v>146.724</v>
      </c>
      <c r="D123" s="34" t="n">
        <v>153.198</v>
      </c>
      <c r="E123" s="44" t="n">
        <v>158.962</v>
      </c>
      <c r="F123" s="44" t="n">
        <v>160.705</v>
      </c>
      <c r="G123" s="34" t="n">
        <v>165.841</v>
      </c>
      <c r="H123" s="44" t="n">
        <v>170.634</v>
      </c>
      <c r="I123" s="44" t="n">
        <v>176.562</v>
      </c>
      <c r="J123" s="34" t="n">
        <v>180.799</v>
      </c>
    </row>
    <row r="124" customFormat="false" ht="12.8" hidden="false" customHeight="false" outlineLevel="0" collapsed="false">
      <c r="A124" s="43" t="str">
        <f aca="false">IF($A$4&gt;0,IF($K$50=B124,"&gt; &gt; &gt; ",""),"")</f>
        <v/>
      </c>
      <c r="B124" s="7" t="n">
        <v>130</v>
      </c>
      <c r="C124" s="44" t="n">
        <v>151.045</v>
      </c>
      <c r="D124" s="34" t="n">
        <v>157.61</v>
      </c>
      <c r="E124" s="44" t="n">
        <v>163.453</v>
      </c>
      <c r="F124" s="44" t="n">
        <v>165.219</v>
      </c>
      <c r="G124" s="34" t="n">
        <v>170.423</v>
      </c>
      <c r="H124" s="44" t="n">
        <v>175.278</v>
      </c>
      <c r="I124" s="44" t="n">
        <v>181.282</v>
      </c>
      <c r="J124" s="34" t="n">
        <v>185.571</v>
      </c>
    </row>
    <row r="125" customFormat="false" ht="12.8" hidden="false" customHeight="false" outlineLevel="0" collapsed="false">
      <c r="A125" s="43" t="str">
        <f aca="false">IF($A$4&gt;0,IF($K$50=B125,"&gt; &gt; &gt; ",""),"")</f>
        <v/>
      </c>
      <c r="B125" s="7" t="n">
        <v>132</v>
      </c>
      <c r="C125" s="44" t="n">
        <v>153.204</v>
      </c>
      <c r="D125" s="34" t="n">
        <v>159.814</v>
      </c>
      <c r="E125" s="44" t="n">
        <v>165.696</v>
      </c>
      <c r="F125" s="44" t="n">
        <v>167.473</v>
      </c>
      <c r="G125" s="34" t="n">
        <v>172.711</v>
      </c>
      <c r="H125" s="44" t="n">
        <v>177.597</v>
      </c>
      <c r="I125" s="44" t="n">
        <v>183.637</v>
      </c>
      <c r="J125" s="34" t="n">
        <v>187.953</v>
      </c>
    </row>
    <row r="126" customFormat="false" ht="12.8" hidden="false" customHeight="false" outlineLevel="0" collapsed="false">
      <c r="A126" s="43" t="str">
        <f aca="false">IF($A$4&gt;0,IF($K$50=B126,"&gt; &gt; &gt; ",""),"")</f>
        <v/>
      </c>
      <c r="B126" s="7" t="n">
        <v>135</v>
      </c>
      <c r="C126" s="44" t="n">
        <v>156.44</v>
      </c>
      <c r="D126" s="34" t="n">
        <v>163.116</v>
      </c>
      <c r="E126" s="44" t="n">
        <v>169.056</v>
      </c>
      <c r="F126" s="44" t="n">
        <v>170.851</v>
      </c>
      <c r="G126" s="34" t="n">
        <v>176.138</v>
      </c>
      <c r="H126" s="44" t="n">
        <v>181.07</v>
      </c>
      <c r="I126" s="44" t="n">
        <v>187.165</v>
      </c>
      <c r="J126" s="34" t="n">
        <v>191.52</v>
      </c>
    </row>
    <row r="127" customFormat="false" ht="12.8" hidden="false" customHeight="false" outlineLevel="0" collapsed="false">
      <c r="A127" s="43" t="str">
        <f aca="false">IF($A$4&gt;0,IF($K$50=B127,"&gt; &gt; &gt; ",""),"")</f>
        <v/>
      </c>
      <c r="B127" s="7" t="n">
        <v>140</v>
      </c>
      <c r="C127" s="44" t="n">
        <v>161.827</v>
      </c>
      <c r="D127" s="34" t="n">
        <v>168.613</v>
      </c>
      <c r="E127" s="44" t="n">
        <v>174.648</v>
      </c>
      <c r="F127" s="44" t="n">
        <v>176.471</v>
      </c>
      <c r="G127" s="34" t="n">
        <v>181.84</v>
      </c>
      <c r="H127" s="44" t="n">
        <v>186.847</v>
      </c>
      <c r="I127" s="44" t="n">
        <v>193.033</v>
      </c>
      <c r="J127" s="34" t="n">
        <v>197.451</v>
      </c>
    </row>
    <row r="128" customFormat="false" ht="12.8" hidden="false" customHeight="false" outlineLevel="0" collapsed="false">
      <c r="A128" s="43" t="str">
        <f aca="false">IF($A$4&gt;0,IF($K$50=B128,"&gt; &gt; &gt; ",""),"")</f>
        <v/>
      </c>
      <c r="B128" s="7" t="n">
        <v>143</v>
      </c>
      <c r="C128" s="44" t="n">
        <v>165.056</v>
      </c>
      <c r="D128" s="34" t="n">
        <v>171.907</v>
      </c>
      <c r="E128" s="44" t="n">
        <v>177.998</v>
      </c>
      <c r="F128" s="44" t="n">
        <v>179.838</v>
      </c>
      <c r="G128" s="34" t="n">
        <v>185.256</v>
      </c>
      <c r="H128" s="44" t="n">
        <v>190.306</v>
      </c>
      <c r="I128" s="44" t="n">
        <v>196.546</v>
      </c>
      <c r="J128" s="34" t="n">
        <v>201.002</v>
      </c>
    </row>
    <row r="129" customFormat="false" ht="12.8" hidden="false" customHeight="false" outlineLevel="0" collapsed="false">
      <c r="A129" s="43" t="str">
        <f aca="false">IF($A$4&gt;0,IF($K$50=B129,"&gt; &gt; &gt; ",""),"")</f>
        <v/>
      </c>
      <c r="B129" s="7" t="n">
        <v>144</v>
      </c>
      <c r="C129" s="44" t="n">
        <v>166.132</v>
      </c>
      <c r="D129" s="34" t="n">
        <v>173.004</v>
      </c>
      <c r="E129" s="44" t="n">
        <v>179.114</v>
      </c>
      <c r="F129" s="44" t="n">
        <v>180.959</v>
      </c>
      <c r="G129" s="34" t="n">
        <v>186.393</v>
      </c>
      <c r="H129" s="44" t="n">
        <v>191.458</v>
      </c>
      <c r="I129" s="44" t="n">
        <v>197.716</v>
      </c>
      <c r="J129" s="34" t="n">
        <v>202.184</v>
      </c>
    </row>
    <row r="130" customFormat="false" ht="12.8" hidden="false" customHeight="false" outlineLevel="0" collapsed="false">
      <c r="A130" s="43" t="str">
        <f aca="false">IF($A$4&gt;0,IF($K$50=B130,"&gt; &gt; &gt; ",""),"")</f>
        <v/>
      </c>
      <c r="B130" s="7" t="n">
        <v>150</v>
      </c>
      <c r="C130" s="44" t="n">
        <v>172.581</v>
      </c>
      <c r="D130" s="34" t="n">
        <v>179.581</v>
      </c>
      <c r="E130" s="44" t="n">
        <v>185.8</v>
      </c>
      <c r="F130" s="44" t="n">
        <v>187.678</v>
      </c>
      <c r="G130" s="34" t="n">
        <v>193.208</v>
      </c>
      <c r="H130" s="44" t="n">
        <v>198.36</v>
      </c>
      <c r="I130" s="44" t="n">
        <v>204.723</v>
      </c>
      <c r="J130" s="34" t="n">
        <v>209.265</v>
      </c>
    </row>
    <row r="131" customFormat="false" ht="12.8" hidden="false" customHeight="false" outlineLevel="0" collapsed="false">
      <c r="A131" s="43" t="str">
        <f aca="false">IF($A$4&gt;0,IF($K$50=B131,"&gt; &gt; &gt; ",""),"")</f>
        <v/>
      </c>
      <c r="B131" s="7" t="n">
        <v>154</v>
      </c>
      <c r="C131" s="44" t="n">
        <v>176.876</v>
      </c>
      <c r="D131" s="34" t="n">
        <v>183.959</v>
      </c>
      <c r="E131" s="44" t="n">
        <v>190.251</v>
      </c>
      <c r="F131" s="44" t="n">
        <v>192.15</v>
      </c>
      <c r="G131" s="34" t="n">
        <v>197.742</v>
      </c>
      <c r="H131" s="44" t="n">
        <v>202.951</v>
      </c>
      <c r="I131" s="44" t="n">
        <v>209.383</v>
      </c>
      <c r="J131" s="34" t="n">
        <v>213.973</v>
      </c>
    </row>
    <row r="132" customFormat="false" ht="12.8" hidden="false" customHeight="false" outlineLevel="0" collapsed="false">
      <c r="A132" s="43" t="str">
        <f aca="false">IF($A$4&gt;0,IF($K$50=B132,"&gt; &gt; &gt; ",""),"")</f>
        <v/>
      </c>
      <c r="B132" s="7" t="n">
        <v>156</v>
      </c>
      <c r="C132" s="44" t="n">
        <v>179.022</v>
      </c>
      <c r="D132" s="34" t="n">
        <v>186.146</v>
      </c>
      <c r="E132" s="44" t="n">
        <v>192.474</v>
      </c>
      <c r="F132" s="44" t="n">
        <v>194.384</v>
      </c>
      <c r="G132" s="34" t="n">
        <v>200.006</v>
      </c>
      <c r="H132" s="44" t="n">
        <v>205.244</v>
      </c>
      <c r="I132" s="44" t="n">
        <v>211.71</v>
      </c>
      <c r="J132" s="34" t="n">
        <v>216.324</v>
      </c>
    </row>
    <row r="133" customFormat="false" ht="12.8" hidden="false" customHeight="false" outlineLevel="0" collapsed="false">
      <c r="A133" s="43" t="str">
        <f aca="false">IF($A$4&gt;0,IF($K$50=B133,"&gt; &gt; &gt; ",""),"")</f>
        <v/>
      </c>
      <c r="B133" s="7" t="n">
        <v>165</v>
      </c>
      <c r="C133" s="44" t="n">
        <v>188.667</v>
      </c>
      <c r="D133" s="34" t="n">
        <v>195.973</v>
      </c>
      <c r="E133" s="44" t="n">
        <v>202.459</v>
      </c>
      <c r="F133" s="44" t="n">
        <v>204.417</v>
      </c>
      <c r="G133" s="34" t="n">
        <v>210.176</v>
      </c>
      <c r="H133" s="44" t="n">
        <v>215.539</v>
      </c>
      <c r="I133" s="44" t="n">
        <v>222.156</v>
      </c>
      <c r="J133" s="34" t="n">
        <v>226.876</v>
      </c>
    </row>
    <row r="134" customFormat="false" ht="12.8" hidden="false" customHeight="false" outlineLevel="0" collapsed="false">
      <c r="A134" s="43" t="str">
        <f aca="false">IF($A$4&gt;0,IF($K$50=B134,"&gt; &gt; &gt; ",""),"")</f>
        <v/>
      </c>
      <c r="B134" s="7" t="n">
        <v>168</v>
      </c>
      <c r="C134" s="44" t="n">
        <v>191.878</v>
      </c>
      <c r="D134" s="34" t="n">
        <v>199.244</v>
      </c>
      <c r="E134" s="44" t="n">
        <v>205.782</v>
      </c>
      <c r="F134" s="44" t="n">
        <v>207.755</v>
      </c>
      <c r="G134" s="34" t="n">
        <v>213.558</v>
      </c>
      <c r="H134" s="44" t="n">
        <v>218.962</v>
      </c>
      <c r="I134" s="44" t="n">
        <v>225.629</v>
      </c>
      <c r="J134" s="34" t="n">
        <v>230.383</v>
      </c>
    </row>
    <row r="135" customFormat="false" ht="12.8" hidden="false" customHeight="false" outlineLevel="0" collapsed="false">
      <c r="A135" s="43" t="str">
        <f aca="false">IF($A$4&gt;0,IF($K$50=B135,"&gt; &gt; &gt; ",""),"")</f>
        <v/>
      </c>
      <c r="B135" s="7" t="n">
        <v>180</v>
      </c>
      <c r="C135" s="44" t="n">
        <v>204.704</v>
      </c>
      <c r="D135" s="34" t="n">
        <v>212.304</v>
      </c>
      <c r="E135" s="44" t="n">
        <v>219.044</v>
      </c>
      <c r="F135" s="44" t="n">
        <v>221.077</v>
      </c>
      <c r="G135" s="34" t="n">
        <v>227.056</v>
      </c>
      <c r="H135" s="44" t="n">
        <v>232.62</v>
      </c>
      <c r="I135" s="44" t="n">
        <v>239.48</v>
      </c>
      <c r="J135" s="34" t="n">
        <v>244.37</v>
      </c>
    </row>
    <row r="136" customFormat="false" ht="12.8" hidden="false" customHeight="false" outlineLevel="0" collapsed="false">
      <c r="B136" s="7"/>
      <c r="C136" s="45"/>
      <c r="D136" s="45"/>
      <c r="E136" s="45"/>
      <c r="F136" s="45"/>
      <c r="G136" s="45"/>
      <c r="H136" s="45"/>
      <c r="I136" s="45"/>
      <c r="J136" s="45"/>
    </row>
    <row r="137" customFormat="false" ht="12.8" hidden="false" customHeight="false" outlineLevel="0" collapsed="false">
      <c r="B137" s="7"/>
      <c r="C137" s="45"/>
      <c r="D137" s="45"/>
      <c r="E137" s="45"/>
      <c r="F137" s="45"/>
      <c r="G137" s="45"/>
      <c r="H137" s="45"/>
      <c r="I137" s="45"/>
      <c r="J137" s="45"/>
    </row>
    <row r="138" customFormat="false" ht="12.8" hidden="false" customHeight="false" outlineLevel="0" collapsed="false">
      <c r="B138" s="7"/>
      <c r="C138" s="45"/>
      <c r="D138" s="45"/>
      <c r="E138" s="45"/>
      <c r="F138" s="45"/>
      <c r="G138" s="45"/>
      <c r="H138" s="45"/>
      <c r="I138" s="45"/>
      <c r="J138" s="45"/>
    </row>
    <row r="139" customFormat="false" ht="12.8" hidden="false" customHeight="false" outlineLevel="0" collapsed="false">
      <c r="B139" s="7"/>
      <c r="C139" s="45"/>
      <c r="D139" s="45"/>
      <c r="E139" s="45"/>
      <c r="F139" s="45"/>
      <c r="G139" s="45"/>
      <c r="H139" s="45"/>
      <c r="I139" s="45"/>
      <c r="J139" s="45"/>
    </row>
    <row r="140" customFormat="false" ht="12.8" hidden="false" customHeight="false" outlineLevel="0" collapsed="false">
      <c r="B140" s="7"/>
      <c r="C140" s="45"/>
      <c r="D140" s="45"/>
      <c r="E140" s="45"/>
      <c r="F140" s="45"/>
      <c r="G140" s="45"/>
      <c r="H140" s="45"/>
      <c r="I140" s="45"/>
      <c r="J140" s="45"/>
    </row>
    <row r="141" customFormat="false" ht="12.8" hidden="false" customHeight="false" outlineLevel="0" collapsed="false">
      <c r="B141" s="7"/>
      <c r="C141" s="45"/>
      <c r="D141" s="45"/>
      <c r="E141" s="45"/>
      <c r="F141" s="45"/>
      <c r="G141" s="45"/>
      <c r="H141" s="45"/>
      <c r="I141" s="45"/>
      <c r="J141" s="45"/>
    </row>
    <row r="142" customFormat="false" ht="12.8" hidden="false" customHeight="false" outlineLevel="0" collapsed="false">
      <c r="B142" s="7"/>
      <c r="C142" s="45"/>
      <c r="D142" s="45"/>
      <c r="E142" s="45"/>
      <c r="F142" s="45"/>
      <c r="G142" s="45"/>
      <c r="H142" s="45"/>
      <c r="I142" s="45"/>
      <c r="J142" s="45"/>
    </row>
    <row r="143" customFormat="false" ht="12.8" hidden="false" customHeight="false" outlineLevel="0" collapsed="false">
      <c r="B143" s="7"/>
      <c r="C143" s="45"/>
      <c r="D143" s="45"/>
      <c r="E143" s="45"/>
      <c r="F143" s="45"/>
      <c r="G143" s="45"/>
      <c r="H143" s="45"/>
      <c r="I143" s="45"/>
      <c r="J143" s="45"/>
    </row>
    <row r="144" customFormat="false" ht="12.8" hidden="false" customHeight="false" outlineLevel="0" collapsed="false">
      <c r="B144" s="7"/>
      <c r="C144" s="45"/>
      <c r="D144" s="45"/>
      <c r="E144" s="45"/>
      <c r="F144" s="45"/>
      <c r="G144" s="45"/>
      <c r="H144" s="45"/>
      <c r="I144" s="45"/>
      <c r="J144" s="45"/>
    </row>
    <row r="145" customFormat="false" ht="12.8" hidden="false" customHeight="false" outlineLevel="0" collapsed="false">
      <c r="B145" s="7"/>
      <c r="C145" s="45"/>
      <c r="D145" s="45"/>
      <c r="E145" s="45"/>
      <c r="F145" s="45"/>
      <c r="G145" s="45"/>
      <c r="H145" s="45"/>
      <c r="I145" s="45"/>
      <c r="J145" s="45"/>
    </row>
    <row r="146" customFormat="false" ht="12.8" hidden="false" customHeight="false" outlineLevel="0" collapsed="false">
      <c r="B146" s="7"/>
      <c r="C146" s="45"/>
      <c r="D146" s="45"/>
      <c r="E146" s="45"/>
      <c r="F146" s="45"/>
      <c r="G146" s="45"/>
      <c r="H146" s="45"/>
      <c r="I146" s="45"/>
      <c r="J146" s="45"/>
    </row>
    <row r="147" customFormat="false" ht="12.8" hidden="false" customHeight="false" outlineLevel="0" collapsed="false">
      <c r="B147" s="7"/>
      <c r="C147" s="45"/>
      <c r="D147" s="45"/>
      <c r="E147" s="45"/>
      <c r="F147" s="45"/>
      <c r="G147" s="45"/>
      <c r="H147" s="45"/>
      <c r="I147" s="45"/>
      <c r="J147" s="45"/>
    </row>
    <row r="148" customFormat="false" ht="12.8" hidden="false" customHeight="false" outlineLevel="0" collapsed="false">
      <c r="B148" s="7"/>
      <c r="C148" s="45"/>
      <c r="D148" s="45"/>
      <c r="E148" s="45"/>
      <c r="F148" s="45"/>
      <c r="G148" s="45"/>
      <c r="H148" s="45"/>
      <c r="I148" s="45"/>
      <c r="J148" s="45"/>
    </row>
    <row r="149" customFormat="false" ht="12.8" hidden="false" customHeight="false" outlineLevel="0" collapsed="false">
      <c r="B149" s="7"/>
      <c r="C149" s="45"/>
      <c r="D149" s="45"/>
      <c r="E149" s="45"/>
      <c r="F149" s="45"/>
      <c r="G149" s="45"/>
      <c r="H149" s="45"/>
      <c r="I149" s="45"/>
      <c r="J149" s="45"/>
    </row>
    <row r="150" customFormat="false" ht="12.8" hidden="false" customHeight="false" outlineLevel="0" collapsed="false">
      <c r="B150" s="7"/>
      <c r="C150" s="45"/>
      <c r="D150" s="45"/>
      <c r="E150" s="45"/>
      <c r="F150" s="45"/>
      <c r="G150" s="45"/>
      <c r="H150" s="45"/>
      <c r="I150" s="45"/>
      <c r="J150" s="45"/>
    </row>
    <row r="151" customFormat="false" ht="12.8" hidden="false" customHeight="false" outlineLevel="0" collapsed="false">
      <c r="B151" s="7"/>
      <c r="C151" s="45"/>
      <c r="D151" s="45"/>
      <c r="E151" s="45"/>
      <c r="F151" s="45"/>
      <c r="G151" s="45"/>
      <c r="H151" s="45"/>
      <c r="I151" s="45"/>
      <c r="J151" s="45"/>
    </row>
    <row r="152" customFormat="false" ht="12.8" hidden="false" customHeight="false" outlineLevel="0" collapsed="false">
      <c r="B152" s="7"/>
      <c r="C152" s="45"/>
      <c r="D152" s="45"/>
      <c r="E152" s="45"/>
      <c r="F152" s="45"/>
      <c r="G152" s="45"/>
      <c r="H152" s="45"/>
      <c r="I152" s="45"/>
      <c r="J152" s="45"/>
    </row>
    <row r="153" customFormat="false" ht="12.8" hidden="false" customHeight="false" outlineLevel="0" collapsed="false">
      <c r="B153" s="7"/>
      <c r="C153" s="45"/>
      <c r="D153" s="45"/>
      <c r="E153" s="45"/>
      <c r="F153" s="45"/>
      <c r="G153" s="45"/>
      <c r="H153" s="45"/>
      <c r="I153" s="45"/>
      <c r="J153" s="45"/>
    </row>
    <row r="154" customFormat="false" ht="12.8" hidden="false" customHeight="false" outlineLevel="0" collapsed="false">
      <c r="B154" s="7"/>
      <c r="C154" s="45"/>
      <c r="D154" s="45"/>
      <c r="E154" s="45"/>
      <c r="F154" s="45"/>
      <c r="G154" s="45"/>
      <c r="H154" s="45"/>
      <c r="I154" s="45"/>
      <c r="J154" s="45"/>
    </row>
    <row r="155" customFormat="false" ht="12.8" hidden="false" customHeight="false" outlineLevel="0" collapsed="false">
      <c r="B155" s="7"/>
      <c r="C155" s="45"/>
      <c r="D155" s="45"/>
      <c r="E155" s="45"/>
      <c r="F155" s="45"/>
      <c r="G155" s="45"/>
      <c r="H155" s="45"/>
      <c r="I155" s="45"/>
      <c r="J155" s="45"/>
    </row>
    <row r="156" customFormat="false" ht="12.8" hidden="false" customHeight="false" outlineLevel="0" collapsed="false">
      <c r="B156" s="7"/>
      <c r="C156" s="45"/>
      <c r="D156" s="45"/>
      <c r="E156" s="45"/>
      <c r="F156" s="45"/>
      <c r="G156" s="45"/>
      <c r="H156" s="45"/>
      <c r="I156" s="45"/>
      <c r="J156" s="45"/>
    </row>
    <row r="157" customFormat="false" ht="12.8" hidden="false" customHeight="false" outlineLevel="0" collapsed="false">
      <c r="B157" s="7"/>
      <c r="C157" s="45"/>
      <c r="D157" s="45"/>
      <c r="E157" s="45"/>
      <c r="F157" s="45"/>
      <c r="G157" s="45"/>
      <c r="H157" s="45"/>
      <c r="I157" s="45"/>
      <c r="J157" s="45"/>
    </row>
    <row r="158" customFormat="false" ht="12.8" hidden="false" customHeight="false" outlineLevel="0" collapsed="false">
      <c r="B158" s="7"/>
      <c r="C158" s="45"/>
      <c r="D158" s="45"/>
      <c r="E158" s="45"/>
      <c r="F158" s="45"/>
      <c r="G158" s="45"/>
      <c r="H158" s="45"/>
      <c r="I158" s="45"/>
      <c r="J158" s="45"/>
    </row>
    <row r="159" customFormat="false" ht="12.8" hidden="false" customHeight="false" outlineLevel="0" collapsed="false">
      <c r="B159" s="7"/>
      <c r="C159" s="45"/>
      <c r="D159" s="45"/>
      <c r="E159" s="45"/>
      <c r="F159" s="45"/>
      <c r="G159" s="45"/>
      <c r="H159" s="45"/>
      <c r="I159" s="45"/>
      <c r="J159" s="45"/>
    </row>
    <row r="160" customFormat="false" ht="12.8" hidden="false" customHeight="false" outlineLevel="0" collapsed="false">
      <c r="B160" s="7"/>
      <c r="C160" s="45"/>
      <c r="D160" s="45"/>
      <c r="E160" s="45"/>
      <c r="F160" s="45"/>
      <c r="G160" s="45"/>
      <c r="H160" s="45"/>
      <c r="I160" s="45"/>
      <c r="J160" s="45"/>
    </row>
    <row r="161" customFormat="false" ht="12.8" hidden="false" customHeight="false" outlineLevel="0" collapsed="false">
      <c r="B161" s="7"/>
      <c r="C161" s="45"/>
      <c r="D161" s="45"/>
      <c r="E161" s="45"/>
      <c r="F161" s="45"/>
      <c r="G161" s="45"/>
      <c r="H161" s="45"/>
      <c r="I161" s="45"/>
      <c r="J161" s="45"/>
    </row>
    <row r="162" customFormat="false" ht="12.8" hidden="false" customHeight="false" outlineLevel="0" collapsed="false">
      <c r="B162" s="7"/>
      <c r="C162" s="45"/>
      <c r="D162" s="45"/>
      <c r="E162" s="45"/>
      <c r="F162" s="45"/>
      <c r="G162" s="45"/>
      <c r="H162" s="45"/>
      <c r="I162" s="45"/>
      <c r="J162" s="45"/>
    </row>
    <row r="163" customFormat="false" ht="12.8" hidden="false" customHeight="false" outlineLevel="0" collapsed="false">
      <c r="B163" s="7"/>
      <c r="C163" s="45"/>
      <c r="D163" s="45"/>
      <c r="E163" s="45"/>
      <c r="F163" s="45"/>
      <c r="G163" s="45"/>
      <c r="H163" s="45"/>
      <c r="I163" s="45"/>
      <c r="J163" s="45"/>
    </row>
    <row r="164" customFormat="false" ht="12.8" hidden="false" customHeight="false" outlineLevel="0" collapsed="false">
      <c r="B164" s="7"/>
      <c r="C164" s="45"/>
      <c r="D164" s="45"/>
      <c r="E164" s="45"/>
      <c r="F164" s="45"/>
      <c r="G164" s="45"/>
      <c r="H164" s="45"/>
      <c r="I164" s="45"/>
      <c r="J164" s="45"/>
    </row>
    <row r="165" customFormat="false" ht="12.8" hidden="false" customHeight="false" outlineLevel="0" collapsed="false">
      <c r="B165" s="7"/>
      <c r="C165" s="45"/>
      <c r="D165" s="45"/>
      <c r="E165" s="45"/>
      <c r="F165" s="45"/>
      <c r="G165" s="45"/>
      <c r="H165" s="45"/>
      <c r="I165" s="45"/>
      <c r="J165" s="45"/>
    </row>
    <row r="166" customFormat="false" ht="12.8" hidden="false" customHeight="false" outlineLevel="0" collapsed="false">
      <c r="B166" s="7"/>
      <c r="C166" s="45"/>
      <c r="D166" s="45"/>
      <c r="E166" s="45"/>
      <c r="F166" s="45"/>
      <c r="G166" s="45"/>
      <c r="H166" s="45"/>
      <c r="I166" s="45"/>
      <c r="J166" s="45"/>
    </row>
    <row r="167" customFormat="false" ht="12.8" hidden="false" customHeight="false" outlineLevel="0" collapsed="false">
      <c r="B167" s="7"/>
      <c r="C167" s="45"/>
      <c r="D167" s="45"/>
      <c r="E167" s="45"/>
      <c r="F167" s="45"/>
      <c r="G167" s="45"/>
      <c r="H167" s="45"/>
      <c r="I167" s="45"/>
      <c r="J167" s="45"/>
    </row>
    <row r="168" customFormat="false" ht="12.8" hidden="false" customHeight="false" outlineLevel="0" collapsed="false">
      <c r="B168" s="7"/>
      <c r="C168" s="45"/>
      <c r="D168" s="45"/>
      <c r="E168" s="45"/>
      <c r="F168" s="45"/>
      <c r="G168" s="45"/>
      <c r="H168" s="45"/>
      <c r="I168" s="45"/>
      <c r="J168" s="45"/>
    </row>
    <row r="169" customFormat="false" ht="12.8" hidden="false" customHeight="false" outlineLevel="0" collapsed="false">
      <c r="B169" s="7"/>
      <c r="C169" s="45"/>
      <c r="D169" s="45"/>
      <c r="E169" s="45"/>
      <c r="F169" s="45"/>
      <c r="G169" s="45"/>
      <c r="H169" s="45"/>
      <c r="I169" s="45"/>
      <c r="J169" s="45"/>
    </row>
    <row r="170" customFormat="false" ht="12.8" hidden="false" customHeight="false" outlineLevel="0" collapsed="false">
      <c r="B170" s="7"/>
      <c r="C170" s="45"/>
      <c r="D170" s="45"/>
      <c r="E170" s="45"/>
      <c r="F170" s="45"/>
      <c r="G170" s="45"/>
      <c r="H170" s="45"/>
      <c r="I170" s="45"/>
      <c r="J170" s="45"/>
    </row>
    <row r="171" customFormat="false" ht="12.8" hidden="false" customHeight="false" outlineLevel="0" collapsed="false">
      <c r="B171" s="7"/>
      <c r="C171" s="45"/>
      <c r="D171" s="45"/>
      <c r="E171" s="45"/>
      <c r="F171" s="45"/>
      <c r="G171" s="45"/>
      <c r="H171" s="45"/>
      <c r="I171" s="45"/>
      <c r="J171" s="45"/>
    </row>
    <row r="172" customFormat="false" ht="12.8" hidden="false" customHeight="false" outlineLevel="0" collapsed="false">
      <c r="B172" s="7"/>
      <c r="C172" s="45"/>
      <c r="D172" s="45"/>
      <c r="E172" s="45"/>
      <c r="F172" s="45"/>
      <c r="G172" s="45"/>
      <c r="H172" s="45"/>
      <c r="I172" s="45"/>
      <c r="J172" s="45"/>
    </row>
    <row r="173" customFormat="false" ht="12.8" hidden="false" customHeight="false" outlineLevel="0" collapsed="false">
      <c r="B173" s="7"/>
      <c r="C173" s="45"/>
      <c r="D173" s="45"/>
      <c r="E173" s="45"/>
      <c r="F173" s="45"/>
      <c r="G173" s="45"/>
      <c r="H173" s="45"/>
      <c r="I173" s="45"/>
      <c r="J173" s="45"/>
    </row>
    <row r="174" customFormat="false" ht="12.8" hidden="false" customHeight="false" outlineLevel="0" collapsed="false">
      <c r="B174" s="7"/>
      <c r="C174" s="45"/>
      <c r="D174" s="45"/>
      <c r="E174" s="45"/>
      <c r="F174" s="45"/>
      <c r="G174" s="45"/>
      <c r="H174" s="45"/>
      <c r="I174" s="45"/>
      <c r="J174" s="45"/>
    </row>
    <row r="175" customFormat="false" ht="12.8" hidden="false" customHeight="false" outlineLevel="0" collapsed="false">
      <c r="B175" s="7"/>
      <c r="C175" s="45"/>
      <c r="D175" s="45"/>
      <c r="E175" s="45"/>
      <c r="F175" s="45"/>
      <c r="G175" s="45"/>
      <c r="H175" s="45"/>
      <c r="I175" s="45"/>
      <c r="J175" s="45"/>
    </row>
    <row r="176" customFormat="false" ht="12.8" hidden="false" customHeight="false" outlineLevel="0" collapsed="false">
      <c r="B176" s="7"/>
      <c r="C176" s="45"/>
      <c r="D176" s="45"/>
      <c r="E176" s="45"/>
      <c r="F176" s="45"/>
      <c r="G176" s="45"/>
      <c r="H176" s="45"/>
      <c r="I176" s="45"/>
      <c r="J176" s="45"/>
    </row>
    <row r="177" customFormat="false" ht="12.8" hidden="false" customHeight="false" outlineLevel="0" collapsed="false">
      <c r="B177" s="7"/>
      <c r="C177" s="45"/>
      <c r="D177" s="45"/>
      <c r="E177" s="45"/>
      <c r="F177" s="45"/>
      <c r="G177" s="45"/>
      <c r="H177" s="45"/>
      <c r="I177" s="45"/>
      <c r="J177" s="45"/>
    </row>
    <row r="178" customFormat="false" ht="12.8" hidden="false" customHeight="false" outlineLevel="0" collapsed="false">
      <c r="B178" s="7"/>
      <c r="C178" s="45"/>
      <c r="D178" s="45"/>
      <c r="E178" s="45"/>
      <c r="F178" s="45"/>
      <c r="G178" s="45"/>
      <c r="H178" s="45"/>
      <c r="I178" s="45"/>
      <c r="J178" s="45"/>
    </row>
    <row r="179" customFormat="false" ht="12.8" hidden="false" customHeight="false" outlineLevel="0" collapsed="false">
      <c r="B179" s="7"/>
      <c r="C179" s="45"/>
      <c r="D179" s="45"/>
      <c r="E179" s="45"/>
      <c r="F179" s="45"/>
      <c r="G179" s="45"/>
      <c r="H179" s="45"/>
      <c r="I179" s="45"/>
      <c r="J179" s="45"/>
    </row>
    <row r="180" customFormat="false" ht="12.8" hidden="false" customHeight="false" outlineLevel="0" collapsed="false">
      <c r="B180" s="7"/>
      <c r="C180" s="45"/>
      <c r="D180" s="45"/>
      <c r="E180" s="45"/>
      <c r="F180" s="45"/>
      <c r="G180" s="45"/>
      <c r="H180" s="45"/>
      <c r="I180" s="45"/>
      <c r="J180" s="45"/>
    </row>
    <row r="181" customFormat="false" ht="12.8" hidden="false" customHeight="false" outlineLevel="0" collapsed="false">
      <c r="B181" s="7"/>
      <c r="C181" s="45"/>
      <c r="D181" s="45"/>
      <c r="E181" s="45"/>
      <c r="F181" s="45"/>
      <c r="G181" s="45"/>
      <c r="H181" s="45"/>
      <c r="I181" s="45"/>
      <c r="J181" s="45"/>
    </row>
    <row r="182" customFormat="false" ht="12.8" hidden="false" customHeight="false" outlineLevel="0" collapsed="false">
      <c r="B182" s="7"/>
      <c r="C182" s="45"/>
      <c r="D182" s="45"/>
      <c r="E182" s="45"/>
      <c r="F182" s="45"/>
      <c r="G182" s="45"/>
      <c r="H182" s="45"/>
      <c r="I182" s="45"/>
      <c r="J182" s="45"/>
    </row>
    <row r="183" customFormat="false" ht="12.8" hidden="false" customHeight="false" outlineLevel="0" collapsed="false">
      <c r="B183" s="7"/>
      <c r="C183" s="45"/>
      <c r="D183" s="45"/>
      <c r="E183" s="45"/>
      <c r="F183" s="45"/>
      <c r="G183" s="45"/>
      <c r="H183" s="45"/>
      <c r="I183" s="45"/>
      <c r="J183" s="45"/>
    </row>
    <row r="184" customFormat="false" ht="12.8" hidden="false" customHeight="false" outlineLevel="0" collapsed="false">
      <c r="B184" s="7"/>
      <c r="C184" s="45"/>
      <c r="D184" s="45"/>
      <c r="E184" s="45"/>
      <c r="F184" s="45"/>
      <c r="G184" s="45"/>
      <c r="H184" s="45"/>
      <c r="I184" s="45"/>
      <c r="J184" s="45"/>
    </row>
    <row r="185" customFormat="false" ht="12.8" hidden="false" customHeight="false" outlineLevel="0" collapsed="false">
      <c r="B185" s="7"/>
      <c r="C185" s="45"/>
      <c r="D185" s="45"/>
      <c r="E185" s="45"/>
      <c r="F185" s="45"/>
      <c r="G185" s="45"/>
      <c r="H185" s="45"/>
      <c r="I185" s="45"/>
      <c r="J185" s="45"/>
    </row>
    <row r="186" customFormat="false" ht="12.8" hidden="false" customHeight="false" outlineLevel="0" collapsed="false">
      <c r="B186" s="7"/>
      <c r="C186" s="45"/>
      <c r="D186" s="45"/>
      <c r="E186" s="45"/>
      <c r="F186" s="45"/>
      <c r="G186" s="45"/>
      <c r="H186" s="45"/>
      <c r="I186" s="45"/>
      <c r="J186" s="45"/>
    </row>
    <row r="187" customFormat="false" ht="12.8" hidden="false" customHeight="false" outlineLevel="0" collapsed="false">
      <c r="B187" s="7"/>
      <c r="C187" s="45"/>
      <c r="D187" s="45"/>
      <c r="E187" s="45"/>
      <c r="F187" s="45"/>
      <c r="G187" s="45"/>
      <c r="H187" s="45"/>
      <c r="I187" s="45"/>
      <c r="J187" s="45"/>
    </row>
    <row r="188" customFormat="false" ht="12.8" hidden="false" customHeight="false" outlineLevel="0" collapsed="false">
      <c r="B188" s="7"/>
      <c r="C188" s="45"/>
      <c r="D188" s="45"/>
      <c r="E188" s="45"/>
      <c r="F188" s="45"/>
      <c r="G188" s="45"/>
      <c r="H188" s="45"/>
      <c r="I188" s="45"/>
      <c r="J188" s="45"/>
    </row>
    <row r="189" customFormat="false" ht="12.8" hidden="false" customHeight="false" outlineLevel="0" collapsed="false">
      <c r="B189" s="7"/>
      <c r="C189" s="45"/>
      <c r="D189" s="45"/>
      <c r="E189" s="45"/>
      <c r="F189" s="45"/>
      <c r="G189" s="45"/>
      <c r="H189" s="45"/>
      <c r="I189" s="45"/>
      <c r="J189" s="45"/>
    </row>
    <row r="190" customFormat="false" ht="12.8" hidden="false" customHeight="false" outlineLevel="0" collapsed="false">
      <c r="B190" s="7"/>
      <c r="C190" s="45"/>
      <c r="D190" s="45"/>
      <c r="E190" s="45"/>
      <c r="F190" s="45"/>
      <c r="G190" s="45"/>
      <c r="H190" s="45"/>
      <c r="I190" s="45"/>
      <c r="J190" s="45"/>
    </row>
    <row r="191" customFormat="false" ht="12.8" hidden="false" customHeight="false" outlineLevel="0" collapsed="false">
      <c r="B191" s="7"/>
      <c r="C191" s="45"/>
      <c r="D191" s="45"/>
      <c r="E191" s="45"/>
      <c r="F191" s="45"/>
      <c r="G191" s="45"/>
      <c r="H191" s="45"/>
      <c r="I191" s="45"/>
      <c r="J191" s="45"/>
    </row>
    <row r="192" customFormat="false" ht="12.8" hidden="false" customHeight="false" outlineLevel="0" collapsed="false">
      <c r="B192" s="7"/>
      <c r="C192" s="45"/>
      <c r="D192" s="45"/>
      <c r="E192" s="45"/>
      <c r="F192" s="45"/>
      <c r="G192" s="45"/>
      <c r="H192" s="45"/>
      <c r="I192" s="45"/>
      <c r="J192" s="45"/>
    </row>
    <row r="193" customFormat="false" ht="12.8" hidden="false" customHeight="false" outlineLevel="0" collapsed="false">
      <c r="B193" s="7"/>
      <c r="C193" s="45"/>
      <c r="D193" s="45"/>
      <c r="E193" s="45"/>
      <c r="F193" s="45"/>
      <c r="G193" s="45"/>
      <c r="H193" s="45"/>
      <c r="I193" s="45"/>
      <c r="J193" s="45"/>
    </row>
    <row r="194" customFormat="false" ht="12.8" hidden="false" customHeight="false" outlineLevel="0" collapsed="false">
      <c r="B194" s="7"/>
      <c r="C194" s="45"/>
      <c r="D194" s="45"/>
      <c r="E194" s="45"/>
      <c r="F194" s="45"/>
      <c r="G194" s="45"/>
      <c r="H194" s="45"/>
      <c r="I194" s="45"/>
      <c r="J194" s="45"/>
    </row>
    <row r="195" customFormat="false" ht="12.8" hidden="false" customHeight="false" outlineLevel="0" collapsed="false">
      <c r="B195" s="7"/>
      <c r="C195" s="45"/>
      <c r="D195" s="45"/>
      <c r="E195" s="45"/>
      <c r="F195" s="45"/>
      <c r="G195" s="45"/>
      <c r="H195" s="45"/>
      <c r="I195" s="45"/>
      <c r="J195" s="45"/>
    </row>
    <row r="196" customFormat="false" ht="12.8" hidden="false" customHeight="false" outlineLevel="0" collapsed="false">
      <c r="B196" s="7"/>
      <c r="C196" s="45"/>
      <c r="D196" s="45"/>
      <c r="E196" s="45"/>
      <c r="F196" s="45"/>
      <c r="G196" s="45"/>
      <c r="H196" s="45"/>
      <c r="I196" s="45"/>
      <c r="J196" s="45"/>
    </row>
    <row r="197" customFormat="false" ht="12.8" hidden="false" customHeight="false" outlineLevel="0" collapsed="false">
      <c r="B197" s="7"/>
      <c r="C197" s="45"/>
      <c r="D197" s="45"/>
      <c r="E197" s="45"/>
      <c r="F197" s="45"/>
      <c r="G197" s="45"/>
      <c r="H197" s="45"/>
      <c r="I197" s="45"/>
      <c r="J197" s="45"/>
    </row>
    <row r="198" customFormat="false" ht="12.8" hidden="false" customHeight="false" outlineLevel="0" collapsed="false">
      <c r="B198" s="7"/>
      <c r="C198" s="45"/>
      <c r="D198" s="45"/>
      <c r="E198" s="45"/>
      <c r="F198" s="45"/>
      <c r="G198" s="45"/>
      <c r="H198" s="45"/>
      <c r="I198" s="45"/>
      <c r="J198" s="45"/>
    </row>
    <row r="199" customFormat="false" ht="12.8" hidden="false" customHeight="false" outlineLevel="0" collapsed="false">
      <c r="B199" s="7"/>
      <c r="C199" s="45"/>
      <c r="D199" s="45"/>
      <c r="E199" s="45"/>
      <c r="F199" s="45"/>
      <c r="G199" s="45"/>
      <c r="H199" s="45"/>
      <c r="I199" s="45"/>
      <c r="J199" s="45"/>
    </row>
    <row r="200" customFormat="false" ht="12.8" hidden="false" customHeight="false" outlineLevel="0" collapsed="false">
      <c r="B200" s="7"/>
      <c r="C200" s="45"/>
      <c r="D200" s="45"/>
      <c r="E200" s="45"/>
      <c r="F200" s="45"/>
      <c r="G200" s="45"/>
      <c r="H200" s="45"/>
      <c r="I200" s="45"/>
      <c r="J200" s="45"/>
    </row>
    <row r="201" customFormat="false" ht="12.8" hidden="false" customHeight="false" outlineLevel="0" collapsed="false">
      <c r="B201" s="7"/>
      <c r="C201" s="45"/>
      <c r="D201" s="45"/>
      <c r="E201" s="45"/>
      <c r="F201" s="45"/>
      <c r="G201" s="45"/>
      <c r="H201" s="45"/>
      <c r="I201" s="45"/>
      <c r="J201" s="45"/>
    </row>
    <row r="202" customFormat="false" ht="12.8" hidden="false" customHeight="false" outlineLevel="0" collapsed="false">
      <c r="B202" s="7"/>
      <c r="C202" s="45"/>
      <c r="D202" s="45"/>
      <c r="E202" s="45"/>
      <c r="F202" s="45"/>
      <c r="G202" s="45"/>
      <c r="H202" s="45"/>
      <c r="I202" s="45"/>
      <c r="J202" s="45"/>
    </row>
    <row r="203" customFormat="false" ht="12.8" hidden="false" customHeight="false" outlineLevel="0" collapsed="false">
      <c r="B203" s="7"/>
      <c r="C203" s="45"/>
      <c r="D203" s="45"/>
      <c r="E203" s="45"/>
      <c r="F203" s="45"/>
      <c r="G203" s="45"/>
      <c r="H203" s="45"/>
      <c r="I203" s="45"/>
      <c r="J203" s="45"/>
    </row>
    <row r="204" customFormat="false" ht="12.8" hidden="false" customHeight="false" outlineLevel="0" collapsed="false">
      <c r="B204" s="7"/>
      <c r="C204" s="45"/>
      <c r="D204" s="45"/>
      <c r="E204" s="45"/>
      <c r="F204" s="45"/>
      <c r="G204" s="45"/>
      <c r="H204" s="45"/>
      <c r="I204" s="45"/>
      <c r="J204" s="45"/>
    </row>
    <row r="205" customFormat="false" ht="12.8" hidden="false" customHeight="false" outlineLevel="0" collapsed="false">
      <c r="B205" s="7"/>
      <c r="C205" s="45"/>
      <c r="D205" s="45"/>
      <c r="E205" s="45"/>
      <c r="F205" s="45"/>
      <c r="G205" s="45"/>
      <c r="H205" s="45"/>
      <c r="I205" s="45"/>
      <c r="J205" s="45"/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2019-12-06T20:19:51Z</dcterms:created>
  <dc:creator/>
  <dc:description/>
  <dc:language>fr-BE</dc:language>
  <cp:lastModifiedBy/>
  <dcterms:modified xsi:type="dcterms:W3CDTF">2020-10-12T12:53:04Z</dcterms:modified>
  <cp:revision>24</cp:revision>
  <dc:subject/>
  <dc:title/>
</cp:coreProperties>
</file>